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<sst xmlns="http://schemas.openxmlformats.org/spreadsheetml/2006/main" count="893" uniqueCount="390">
  <si>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</si>
  <si>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</si>
  <si>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</si>
  <si>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</si>
  <si>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</si>
  <si>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</si>
  <si>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</si>
  <si>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</si>
  <si>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</si>
  <si>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</si>
  <si>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</si>
  <si>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</si>
  <si>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</si>
  <si>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</si>
  <si>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</si>
  <si>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</si>
  <si>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</si>
  <si>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</si>
  <si>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</si>
  <si>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</si>
  <si>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</si>
  <si>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</si>
  <si>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</si>
  <si>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</si>
  <si>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</si>
  <si>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</si>
  <si>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</si>
  <si>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</si>
  <si>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</si>
  <si>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</si>
  <si>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</si>
  <si>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</si>
  <si>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</si>
  <si>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</si>
  <si>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</si>
  <si>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</si>
  <si>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</si>
  <si>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</si>
  <si>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</si>
  <si>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</si>
  <si>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</si>
  <si>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</si>
  <si>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</si>
  <si>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</si>
  <si>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</si>
  <si>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</si>
  <si>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</si>
  <si>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</si>
  <si>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</si>
  <si>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</si>
  <si>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</si>
  <si>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</si>
  <si>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</si>
  <si>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</si>
  <si>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</si>
  <si>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</si>
  <si>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</si>
  <si>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</si>
  <si>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</si>
  <si>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</si>
  <si>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</si>
  <si>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</si>
  <si>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</si>
  <si>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</si>
  <si>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</si>
  <si>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</si>
  <si>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</si>
  <si>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</si>
  <si>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</si>
  <si>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</si>
  <si>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</si>
  <si>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</si>
  <si>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</si>
  <si>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</si>
  <si>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</si>
  <si>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</si>
  <si>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</si>
  <si>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</si>
  <si>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</si>
  <si>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</si>
  <si>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</si>
  <si>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</si>
  <si>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</si>
  <si>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</si>
  <si>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</si>
  <si>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</si>
  <si>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</si>
  <si>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</si>
  <si>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</si>
  <si>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</si>
  <si>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</si>
  <si>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</si>
  <si>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</si>
  <si>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</si>
  <si>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</si>
  <si>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</si>
  <si>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</si>
  <si>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</si>
  <si>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</si>
  <si>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</si>
  <si>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</si>
  <si>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</si>
  <si>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</si>
  <si>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</si>
  <si>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</si>
  <si>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</si>
  <si>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</si>
  <si>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</si>
  <si>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</si>
  <si>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</si>
  <si>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</si>
  <si>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</si>
  <si>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</si>
  <si>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</si>
  <si>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</si>
  <si>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</si>
  <si>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</si>
  <si>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</si>
  <si>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</si>
  <si>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</si>
  <si>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</si>
  <si>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</si>
  <si>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</si>
  <si>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</si>
  <si>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</si>
  <si>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</si>
  <si>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</si>
  <si>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</si>
  <si>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</si>
  <si>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</si>
  <si>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</si>
  <si>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</si>
  <si>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</si>
  <si>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</si>
  <si>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</si>
  <si>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</si>
  <si>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</si>
  <si>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</si>
  <si>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</si>
  <si>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</si>
  <si>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</si>
  <si>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</si>
  <si>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</si>
  <si>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</si>
  <si>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</si>
  <si>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</si>
  <si>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</si>
  <si>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</si>
  <si>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</si>
  <si>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</si>
  <si>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</si>
  <si>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</si>
  <si>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</si>
  <si>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</si>
  <si>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</si>
  <si>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</si>
  <si>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</si>
  <si>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</si>
  <si>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</si>
  <si>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</si>
  <si>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</si>
  <si>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</si>
  <si>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</si>
  <si>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</si>
  <si>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</si>
  <si>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</si>
  <si>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</si>
  <si>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</si>
  <si>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</si>
  <si>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</si>
  <si>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</si>
  <si>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</si>
  <si>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</si>
  <si>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</si>
  <si>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</si>
  <si>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</si>
  <si>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</si>
  <si>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</si>
  <si>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</si>
  <si>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</si>
  <si>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</si>
  <si>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</si>
  <si>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</si>
  <si>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</si>
  <si>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</si>
  <si>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</si>
  <si>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</si>
  <si>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</si>
  <si>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</si>
  <si>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</si>
  <si>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</si>
  <si>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</si>
  <si>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</si>
  <si>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</si>
  <si>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</si>
  <si>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</si>
  <si>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</si>
  <si>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</si>
  <si>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</si>
  <si>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</si>
  <si>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</si>
  <si>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</si>
  <si>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</si>
  <si>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</si>
  <si>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</si>
  <si>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</si>
  <si>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</si>
  <si>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</si>
  <si>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</si>
  <si>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</si>
  <si>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</si>
  <si>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</si>
  <si>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</si>
  <si>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</si>
  <si>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</si>
  <si>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</si>
  <si>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</si>
  <si>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</si>
  <si>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</si>
  <si>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</si>
  <si>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</si>
  <si>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</si>
  <si>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</si>
  <si>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</si>
  <si>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</si>
  <si>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</si>
  <si>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</si>
  <si>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</si>
  <si>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</si>
  <si>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</si>
  <si>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</si>
  <si>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</si>
  <si>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</si>
  <si>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</si>
  <si>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</si>
  <si>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</si>
  <si>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</si>
  <si>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</si>
  <si>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</si>
  <si>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</si>
  <si>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</si>
  <si>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</si>
  <si>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</si>
  <si>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</si>
  <si>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</si>
  <si>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</si>
  <si>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</si>
  <si>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</si>
  <si>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</si>
  <si>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</si>
  <si>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</si>
  <si>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</si>
  <si>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</si>
  <si>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</si>
  <si>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</si>
  <si>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</si>
  <si>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</si>
  <si>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</si>
  <si>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</si>
  <si>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</si>
  <si>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</si>
  <si>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</si>
  <si>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</si>
  <si>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</si>
  <si>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</si>
  <si>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</si>
  <si>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</si>
  <si>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</si>
  <si>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</si>
  <si>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</si>
  <si>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</si>
  <si>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</si>
  <si>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</si>
  <si>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</si>
  <si>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</si>
  <si>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</si>
  <si>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</si>
  <si>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</si>
  <si>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</si>
  <si>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</si>
  <si>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</si>
  <si>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</si>
  <si>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</si>
  <si>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</si>
  <si>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</si>
  <si>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обыкновенная, Сургутнефтегаз, рег. номер 1-01-00155-A</t>
  </si>
  <si>
    <t>Акция привилегированная, Сбербанк, рег. номер 20301481B</t>
  </si>
  <si>
    <t>Акция обыкновенная, Уралкалий, рег. номер 1-01-00296-А</t>
  </si>
  <si>
    <t>Акция обыкновенная, Мобильные ТелеСистемы, рег. номер 1-01-04715-A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</si>
  <si>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</si>
  <si>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ВТБ, рег. номер 10401000B</t>
  </si>
  <si>
    <t>Акция обыкновенная, Э.ОН Россия , рег. номер 1-02-65104-D</t>
  </si>
  <si>
    <t>64 378 658,70</t>
  </si>
  <si>
    <t>64 823,53</t>
  </si>
  <si>
    <t>62 905,70</t>
  </si>
  <si>
    <t>5 174,17</t>
  </si>
  <si>
    <t>9 214,83</t>
  </si>
  <si>
    <t>Акция обыкновенная, Магнит, рег. номер 1-01-60525-P</t>
  </si>
  <si>
    <t>3 928,50</t>
  </si>
  <si>
    <t>5 290,57</t>
  </si>
  <si>
    <t>3 370,20</t>
  </si>
  <si>
    <t>3 884,70</t>
  </si>
  <si>
    <t>3 775,26</t>
  </si>
  <si>
    <t>3 746,29</t>
  </si>
  <si>
    <t>4 724,28</t>
  </si>
  <si>
    <t>65 414.73</t>
  </si>
  <si>
    <t>227.13</t>
  </si>
  <si>
    <t>808.94</t>
  </si>
  <si>
    <t>64 378.66</t>
  </si>
  <si>
    <t>Имущество, составляющее паевой инвестиционные фонд</t>
  </si>
  <si>
    <t>Акция привилегированная, Татнефть, рег. номер 2-03-00161-A</t>
  </si>
  <si>
    <t>Акция обыкновенная, ЛУКОЙЛ, рег. номер 1-01-00077-A</t>
  </si>
  <si>
    <t>Акция обыкновенная, Сбербанк, рег. номер 10301481B</t>
  </si>
  <si>
    <t>Акция привилегированная, Ростелеком, рег. номер 2-01-00124-A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</si>
  <si>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</si>
  <si>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Сургутнефтегаз О рег. №1-01-00155- А - 7,20%, Сургутнефтегаз П рег.№ 2-01-00155-А - 8,35%                    </t>
  </si>
  <si>
    <t>04.04.2013</t>
  </si>
  <si>
    <t>05.04.2013</t>
  </si>
  <si>
    <t xml:space="preserve">СБЕРБАНК РОССИИ О рег. №10301481В - 6,04%, СБЕРБАНК РОССИИ П рег.№ 20301481В - 9,27%                    </t>
  </si>
  <si>
    <t xml:space="preserve">СБЕРБАНК РОССИИ О рег. №10301481В - 6,35%, СБЕРБАНК РОССИИ П рег.№ 20301481В - 8,68%                    </t>
  </si>
  <si>
    <t>11.04.2013</t>
  </si>
  <si>
    <t>12.04.2013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</si>
  <si>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</si>
  <si>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</si>
  <si>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 xml:space="preserve">Акция привилегированная, Сургутнефтегаз, рег. номер 2-01-00155-А </t>
  </si>
  <si>
    <t>Акция привилегированная, Башнефть ОАО, рег. номер 2-01-00013-A</t>
  </si>
  <si>
    <t>Акция обыкновенная, Северсталь, рег. номер 1-02-00143-A</t>
  </si>
  <si>
    <t>Акция обыкновенная, НЛМК аои, рег. номер 1-01-00102-A</t>
  </si>
  <si>
    <t>Акция обыкновенная, Башнефть ОАО, рег. номер 1-01-00013-A</t>
  </si>
  <si>
    <t>Акция обыкновенная, Энел ОГК-5, рег. номер 1-01-50077-A</t>
  </si>
  <si>
    <t>2 864 947,20</t>
  </si>
  <si>
    <t>31 446 267,43</t>
  </si>
  <si>
    <t>1 154 800,33</t>
  </si>
  <si>
    <t>36 952 138,80</t>
  </si>
  <si>
    <t>на 31.12.2013г.</t>
  </si>
  <si>
    <t>о приросте (об уменьшении) стоимости имущества на  31.12.2013г.</t>
  </si>
  <si>
    <t>Справка о несоблюдении требований к составу и структуре активов на 31.12.2013г.</t>
  </si>
  <si>
    <t>31.12.2013 (по состоянию на 20:00 МСК)        (руб.)</t>
  </si>
  <si>
    <t>Сумма (оценочная стоимость) на 31.12.2013</t>
  </si>
  <si>
    <t>Сумма (оценочная стоимость) на 30.12.2013</t>
  </si>
  <si>
    <t>180 627.31</t>
  </si>
  <si>
    <t>80 627.31</t>
  </si>
  <si>
    <t>35 854 215.20</t>
  </si>
  <si>
    <t>1 547 495.45</t>
  </si>
  <si>
    <t>37 582 337.96</t>
  </si>
  <si>
    <t>37 482 337.96</t>
  </si>
  <si>
    <t>113 923.91</t>
  </si>
  <si>
    <t>7 681.82</t>
  </si>
  <si>
    <t>516 275.25</t>
  </si>
  <si>
    <t>604 888.67</t>
  </si>
  <si>
    <t>630 199.16</t>
  </si>
  <si>
    <t>612 570.49</t>
  </si>
  <si>
    <t>36 952 138.80</t>
  </si>
  <si>
    <t>36 869 767.47</t>
  </si>
  <si>
    <t>2 577.30</t>
  </si>
  <si>
    <t>2 577.66</t>
  </si>
  <si>
    <t xml:space="preserve"> о стоимости активов на 31.12.2013г.</t>
  </si>
  <si>
    <t>35 854,22</t>
  </si>
  <si>
    <t>32 235,33</t>
  </si>
  <si>
    <t>Акция обыкновенная, АЛРОСА  ОАО, рег. номер 1-03-40046-N</t>
  </si>
  <si>
    <t>1 132,73</t>
  </si>
  <si>
    <t>Акция обыкновенная, Россети ОАО, рег. номер 1-01-55385-E</t>
  </si>
  <si>
    <t>2 150,41</t>
  </si>
  <si>
    <t>Акция обыкновенная, Компания "М.видео" ОАО, рег. номер 1-02-11700-А</t>
  </si>
  <si>
    <t>5 143</t>
  </si>
  <si>
    <t>5 062,4</t>
  </si>
  <si>
    <t>2 655,32</t>
  </si>
  <si>
    <t>1 144,45</t>
  </si>
  <si>
    <t>2 632,08</t>
  </si>
  <si>
    <t>1 801,53</t>
  </si>
  <si>
    <t>5 240,94</t>
  </si>
  <si>
    <t>1 102,87</t>
  </si>
  <si>
    <t>1 056,87</t>
  </si>
  <si>
    <t>Акция обыкновенная, Интер РАО, рег. номер 1-03-33498-E</t>
  </si>
  <si>
    <t>1 196,16</t>
  </si>
  <si>
    <t>3 618,88</t>
  </si>
  <si>
    <t>1 141,31</t>
  </si>
  <si>
    <t>1 243,54</t>
  </si>
  <si>
    <t>1 229,72</t>
  </si>
  <si>
    <t>1 547,5</t>
  </si>
  <si>
    <t>37 582,34</t>
  </si>
  <si>
    <t>о владельцах инвестиционных паев паевого инвестиционного фонда 31.12.2013</t>
  </si>
  <si>
    <t>составляющего паевой инвестиционный фонд на 31.12.2013г.</t>
  </si>
  <si>
    <t>5 062,40</t>
  </si>
  <si>
    <t>5 143,00</t>
  </si>
  <si>
    <t>1 547,50</t>
  </si>
  <si>
    <t>37 582.34</t>
  </si>
  <si>
    <t>113.92</t>
  </si>
  <si>
    <t>516.28</t>
  </si>
  <si>
    <t>36 952.14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</si>
</sst>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5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5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5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19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9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0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178" fontId="1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2" xfId="57" applyNumberFormat="1" applyFont="1" applyBorder="1" applyAlignment="1">
      <alignment horizontal="left" wrapText="1"/>
      <protection/>
    </xf>
    <xf numFmtId="0" fontId="5" fillId="0" borderId="10" xfId="57" applyNumberFormat="1" applyFont="1" applyBorder="1" applyAlignment="1">
      <alignment horizontal="left" wrapText="1"/>
      <protection/>
    </xf>
    <xf numFmtId="0" fontId="5" fillId="0" borderId="11" xfId="57" applyNumberFormat="1" applyFont="1" applyBorder="1" applyAlignment="1">
      <alignment horizontal="left" wrapText="1"/>
      <protection/>
    </xf>
    <xf numFmtId="0" fontId="5" fillId="0" borderId="0" xfId="0" applyNumberFormat="1" applyFont="1" applyAlignment="1">
      <alignment horizontal="left" wrapText="1"/>
    </xf>
    <xf numFmtId="0" fontId="5" fillId="0" borderId="10" xfId="57" applyFont="1" applyBorder="1" applyAlignment="1">
      <alignment horizontal="left"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12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17" fillId="0" borderId="0" xfId="57" applyFont="1" applyAlignment="1">
      <alignment horizontal="left"/>
      <protection/>
    </xf>
    <xf numFmtId="0" fontId="15" fillId="0" borderId="10" xfId="57" applyNumberFormat="1" applyFont="1" applyBorder="1" applyAlignment="1">
      <alignment horizontal="center" vertical="center"/>
      <protection/>
    </xf>
    <xf numFmtId="0" fontId="16" fillId="0" borderId="10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left"/>
      <protection/>
    </xf>
    <xf numFmtId="0" fontId="15" fillId="0" borderId="10" xfId="57" applyNumberFormat="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10" fontId="9" fillId="0" borderId="16" xfId="55" applyNumberFormat="1" applyFont="1" applyBorder="1" applyAlignment="1">
      <alignment horizontal="center"/>
      <protection/>
    </xf>
    <xf numFmtId="10" fontId="9" fillId="0" borderId="17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10" fontId="14" fillId="0" borderId="15" xfId="55" applyNumberFormat="1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10" fontId="14" fillId="0" borderId="17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49" fontId="14" fillId="0" borderId="15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1">
      <selection activeCell="E27" sqref="E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9" t="s">
        <v>143</v>
      </c>
      <c r="C8" s="179"/>
      <c r="D8" s="179"/>
      <c r="E8" s="179"/>
    </row>
    <row r="9" spans="2:5" s="4" customFormat="1" ht="12" customHeight="1">
      <c r="B9" s="180" t="s">
        <v>381</v>
      </c>
      <c r="C9" s="180"/>
      <c r="D9" s="180"/>
      <c r="E9" s="180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1" t="s">
        <v>242</v>
      </c>
      <c r="C12" s="182"/>
      <c r="D12" s="182"/>
      <c r="E12" s="182"/>
    </row>
    <row r="13" spans="2:5" ht="11.25" customHeight="1">
      <c r="B13" s="181" t="s">
        <v>322</v>
      </c>
      <c r="C13" s="182"/>
      <c r="D13" s="182"/>
      <c r="E13" s="182"/>
    </row>
    <row r="15" spans="2:5" ht="36.75" customHeight="1">
      <c r="B15" s="31" t="s">
        <v>57</v>
      </c>
      <c r="C15" s="16" t="s">
        <v>147</v>
      </c>
      <c r="D15" s="16" t="s">
        <v>203</v>
      </c>
      <c r="E15" s="16" t="s">
        <v>204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4" t="s">
        <v>205</v>
      </c>
      <c r="C17" s="72">
        <v>100</v>
      </c>
      <c r="D17" s="74">
        <v>26048.14604</v>
      </c>
      <c r="E17" s="74">
        <f>E19+E20+E21+E23</f>
        <v>14337.557270000001</v>
      </c>
    </row>
    <row r="18" spans="2:5" ht="14.25" customHeight="1">
      <c r="B18" s="65" t="s">
        <v>206</v>
      </c>
      <c r="C18" s="75"/>
      <c r="D18" s="76"/>
      <c r="E18" s="76"/>
    </row>
    <row r="19" spans="2:5" ht="32.25" customHeight="1">
      <c r="B19" s="65" t="s">
        <v>207</v>
      </c>
      <c r="C19" s="71">
        <v>110</v>
      </c>
      <c r="D19" s="74">
        <v>25183.51705</v>
      </c>
      <c r="E19" s="74">
        <v>13931.54444</v>
      </c>
    </row>
    <row r="20" spans="2:5" ht="54.75" customHeight="1">
      <c r="B20" s="65" t="s">
        <v>208</v>
      </c>
      <c r="C20" s="71">
        <v>120</v>
      </c>
      <c r="D20" s="74">
        <v>16.11161</v>
      </c>
      <c r="E20" s="74">
        <v>16.11161</v>
      </c>
    </row>
    <row r="21" spans="2:5" ht="26.25" customHeight="1">
      <c r="B21" s="65" t="s">
        <v>209</v>
      </c>
      <c r="C21" s="71">
        <v>130</v>
      </c>
      <c r="D21" s="74">
        <v>109.02224</v>
      </c>
      <c r="E21" s="100">
        <v>20.40608</v>
      </c>
    </row>
    <row r="22" spans="2:5" ht="57" customHeight="1">
      <c r="B22" s="65" t="s">
        <v>210</v>
      </c>
      <c r="C22" s="71">
        <v>140</v>
      </c>
      <c r="D22" s="74">
        <v>0</v>
      </c>
      <c r="E22" s="74">
        <v>0</v>
      </c>
    </row>
    <row r="23" spans="2:5" ht="21.75" customHeight="1">
      <c r="B23" s="65" t="s">
        <v>211</v>
      </c>
      <c r="C23" s="71">
        <v>150</v>
      </c>
      <c r="D23" s="74">
        <v>739.49514</v>
      </c>
      <c r="E23" s="74">
        <v>369.49514</v>
      </c>
    </row>
    <row r="24" spans="2:5" ht="41.25" customHeight="1">
      <c r="B24" s="65" t="s">
        <v>212</v>
      </c>
      <c r="C24" s="71">
        <v>200</v>
      </c>
      <c r="D24" s="102">
        <v>641</v>
      </c>
      <c r="E24" s="76">
        <f>E26+E27+E28+E29+E30</f>
        <v>655</v>
      </c>
    </row>
    <row r="25" spans="2:5" ht="11.25" customHeight="1">
      <c r="B25" s="65" t="s">
        <v>206</v>
      </c>
      <c r="C25" s="75"/>
      <c r="D25" s="102"/>
      <c r="E25" s="76"/>
    </row>
    <row r="26" spans="2:5" ht="24" customHeight="1">
      <c r="B26" s="65" t="s">
        <v>213</v>
      </c>
      <c r="C26" s="71">
        <v>210</v>
      </c>
      <c r="D26" s="102">
        <v>632</v>
      </c>
      <c r="E26" s="76">
        <v>646</v>
      </c>
    </row>
    <row r="27" spans="2:5" ht="52.5" customHeight="1">
      <c r="B27" s="65" t="s">
        <v>214</v>
      </c>
      <c r="C27" s="71">
        <v>220</v>
      </c>
      <c r="D27" s="102">
        <v>3</v>
      </c>
      <c r="E27" s="76">
        <v>3</v>
      </c>
    </row>
    <row r="28" spans="2:5" ht="28.5" customHeight="1">
      <c r="B28" s="65" t="s">
        <v>215</v>
      </c>
      <c r="C28" s="71">
        <v>230</v>
      </c>
      <c r="D28" s="102">
        <v>5</v>
      </c>
      <c r="E28" s="76">
        <v>5</v>
      </c>
    </row>
    <row r="29" spans="2:5" ht="48" customHeight="1">
      <c r="B29" s="65" t="s">
        <v>216</v>
      </c>
      <c r="C29" s="71">
        <v>240</v>
      </c>
      <c r="D29" s="102">
        <v>0</v>
      </c>
      <c r="E29" s="76">
        <v>0</v>
      </c>
    </row>
    <row r="30" spans="2:5" ht="19.5" customHeight="1">
      <c r="B30" s="65" t="s">
        <v>217</v>
      </c>
      <c r="C30" s="71">
        <v>250</v>
      </c>
      <c r="D30" s="102">
        <v>1</v>
      </c>
      <c r="E30" s="76">
        <v>1</v>
      </c>
    </row>
    <row r="33" ht="11.25">
      <c r="B33" s="18"/>
    </row>
    <row r="34" spans="2:5" ht="17.25" customHeight="1">
      <c r="B34" s="83" t="s">
        <v>54</v>
      </c>
      <c r="C34" s="84" t="s">
        <v>275</v>
      </c>
      <c r="D34" s="85"/>
      <c r="E34" s="85"/>
    </row>
    <row r="35" spans="2:5" ht="12">
      <c r="B35" s="85"/>
      <c r="C35" s="86"/>
      <c r="D35" s="85"/>
      <c r="E35" s="85"/>
    </row>
    <row r="36" spans="2:5" ht="12">
      <c r="B36" s="85"/>
      <c r="C36" s="86"/>
      <c r="D36" s="85"/>
      <c r="E36" s="85"/>
    </row>
    <row r="37" spans="2:5" ht="12">
      <c r="B37" s="85"/>
      <c r="C37" s="86"/>
      <c r="D37" s="85"/>
      <c r="E37" s="85"/>
    </row>
    <row r="38" spans="2:5" ht="12">
      <c r="B38" s="83" t="s">
        <v>218</v>
      </c>
      <c r="C38" s="84" t="s">
        <v>272</v>
      </c>
      <c r="D38" s="85"/>
      <c r="E38" s="85"/>
    </row>
    <row r="39" spans="2:5" ht="12">
      <c r="B39" s="85"/>
      <c r="C39" s="86"/>
      <c r="D39" s="85"/>
      <c r="E39" s="85"/>
    </row>
    <row r="40" spans="2:5" ht="12">
      <c r="B40" s="85"/>
      <c r="C40" s="86"/>
      <c r="D40" s="85"/>
      <c r="E40" s="85"/>
    </row>
    <row r="41" spans="2:5" ht="12">
      <c r="B41" s="85"/>
      <c r="C41" s="86"/>
      <c r="D41" s="85"/>
      <c r="E41" s="85"/>
    </row>
    <row r="42" spans="2:5" ht="12">
      <c r="B42" s="83" t="s">
        <v>255</v>
      </c>
      <c r="C42" s="84" t="s">
        <v>256</v>
      </c>
      <c r="D42" s="85"/>
      <c r="E42" s="85"/>
    </row>
    <row r="43" spans="2:5" ht="12">
      <c r="B43" s="85"/>
      <c r="C43" s="86"/>
      <c r="D43" s="85"/>
      <c r="E43" s="85"/>
    </row>
    <row r="44" spans="2:5" ht="12">
      <c r="B44" s="85"/>
      <c r="C44" s="86"/>
      <c r="D44" s="85"/>
      <c r="E44" s="85"/>
    </row>
    <row r="45" spans="2:5" ht="12">
      <c r="B45" s="85"/>
      <c r="C45" s="86"/>
      <c r="D45" s="85"/>
      <c r="E45" s="85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B16" sqref="B16:F16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157</v>
      </c>
      <c r="G1"/>
    </row>
    <row r="2" ht="12">
      <c r="B2" s="10" t="s">
        <v>158</v>
      </c>
    </row>
    <row r="3" ht="12">
      <c r="B3" s="10" t="s">
        <v>159</v>
      </c>
    </row>
    <row r="4" spans="1:7" ht="12" customHeight="1">
      <c r="A4" s="180" t="s">
        <v>250</v>
      </c>
      <c r="B4" s="180"/>
      <c r="C4" s="180"/>
      <c r="D4" s="180"/>
      <c r="E4" s="180"/>
      <c r="F4" s="180"/>
      <c r="G4"/>
    </row>
    <row r="5" spans="2:3" s="13" customFormat="1" ht="26.25" customHeight="1">
      <c r="B5" s="182" t="s">
        <v>9</v>
      </c>
      <c r="C5" s="182"/>
    </row>
    <row r="6" spans="2:7" ht="11.25" customHeight="1">
      <c r="B6" s="188" t="s">
        <v>91</v>
      </c>
      <c r="C6" s="188"/>
      <c r="D6" s="188"/>
      <c r="E6" s="188"/>
      <c r="F6" s="188"/>
      <c r="G6"/>
    </row>
    <row r="7" spans="2:6" s="13" customFormat="1" ht="14.25" customHeight="1">
      <c r="B7" s="181" t="s">
        <v>160</v>
      </c>
      <c r="C7" s="182"/>
      <c r="D7" s="182"/>
      <c r="E7" s="182"/>
      <c r="F7" s="182"/>
    </row>
    <row r="8" spans="2:6" s="13" customFormat="1" ht="9" customHeight="1">
      <c r="B8" s="182" t="s">
        <v>241</v>
      </c>
      <c r="C8" s="182"/>
      <c r="D8" s="182"/>
      <c r="E8" s="182"/>
      <c r="F8" s="182"/>
    </row>
    <row r="9" spans="2:9" ht="11.25">
      <c r="B9" s="191" t="s">
        <v>257</v>
      </c>
      <c r="C9" s="191"/>
      <c r="D9" s="191"/>
      <c r="E9" s="191"/>
      <c r="F9" s="191"/>
      <c r="G9" s="105"/>
      <c r="H9" s="105"/>
      <c r="I9" s="106" t="s">
        <v>337</v>
      </c>
    </row>
    <row r="10" spans="2:9" ht="17.25" customHeight="1">
      <c r="B10" s="192" t="s">
        <v>161</v>
      </c>
      <c r="C10" s="192"/>
      <c r="D10" s="192"/>
      <c r="E10" s="192"/>
      <c r="F10" s="192"/>
      <c r="G10" s="193" t="s">
        <v>12</v>
      </c>
      <c r="H10" s="107" t="s">
        <v>338</v>
      </c>
      <c r="I10" s="107" t="s">
        <v>339</v>
      </c>
    </row>
    <row r="11" spans="2:9" ht="26.25" customHeight="1">
      <c r="B11" s="192"/>
      <c r="C11" s="192"/>
      <c r="D11" s="192"/>
      <c r="E11" s="192"/>
      <c r="F11" s="192"/>
      <c r="G11" s="193"/>
      <c r="H11" s="108" t="s">
        <v>162</v>
      </c>
      <c r="I11" s="108" t="s">
        <v>163</v>
      </c>
    </row>
    <row r="12" spans="2:9" ht="18" customHeight="1">
      <c r="B12" s="194">
        <v>1</v>
      </c>
      <c r="C12" s="194"/>
      <c r="D12" s="194"/>
      <c r="E12" s="194"/>
      <c r="F12" s="194"/>
      <c r="G12" s="109">
        <v>2</v>
      </c>
      <c r="H12" s="109">
        <v>3</v>
      </c>
      <c r="I12" s="109">
        <v>4</v>
      </c>
    </row>
    <row r="13" spans="2:9" ht="11.25">
      <c r="B13" s="195" t="s">
        <v>164</v>
      </c>
      <c r="C13" s="195"/>
      <c r="D13" s="195"/>
      <c r="E13" s="195"/>
      <c r="F13" s="195"/>
      <c r="G13" s="110"/>
      <c r="H13" s="111"/>
      <c r="I13" s="111"/>
    </row>
    <row r="14" spans="2:9" ht="9.75" customHeight="1">
      <c r="B14" s="190" t="s">
        <v>165</v>
      </c>
      <c r="C14" s="190"/>
      <c r="D14" s="190"/>
      <c r="E14" s="190"/>
      <c r="F14" s="190"/>
      <c r="G14" s="112">
        <v>10</v>
      </c>
      <c r="H14" s="113" t="s">
        <v>340</v>
      </c>
      <c r="I14" s="113" t="s">
        <v>341</v>
      </c>
    </row>
    <row r="15" spans="2:9" ht="9" customHeight="1">
      <c r="B15" s="189" t="s">
        <v>16</v>
      </c>
      <c r="C15" s="189"/>
      <c r="D15" s="189"/>
      <c r="E15" s="189"/>
      <c r="F15" s="189"/>
      <c r="G15" s="115"/>
      <c r="H15" s="116"/>
      <c r="I15" s="114"/>
    </row>
    <row r="16" spans="2:9" ht="11.25">
      <c r="B16" s="187" t="s">
        <v>17</v>
      </c>
      <c r="C16" s="187"/>
      <c r="D16" s="187"/>
      <c r="E16" s="187"/>
      <c r="F16" s="187"/>
      <c r="G16" s="118">
        <v>11</v>
      </c>
      <c r="H16" s="119" t="s">
        <v>340</v>
      </c>
      <c r="I16" s="119" t="s">
        <v>341</v>
      </c>
    </row>
    <row r="17" spans="2:9" ht="11.25">
      <c r="B17" s="187" t="s">
        <v>18</v>
      </c>
      <c r="C17" s="187"/>
      <c r="D17" s="187"/>
      <c r="E17" s="187"/>
      <c r="F17" s="187"/>
      <c r="G17" s="118">
        <v>12</v>
      </c>
      <c r="H17" s="119" t="s">
        <v>19</v>
      </c>
      <c r="I17" s="119" t="s">
        <v>19</v>
      </c>
    </row>
    <row r="18" spans="2:9" ht="9.75" customHeight="1">
      <c r="B18" s="190" t="s">
        <v>166</v>
      </c>
      <c r="C18" s="190"/>
      <c r="D18" s="190"/>
      <c r="E18" s="190"/>
      <c r="F18" s="190"/>
      <c r="G18" s="112">
        <v>20</v>
      </c>
      <c r="H18" s="113" t="s">
        <v>19</v>
      </c>
      <c r="I18" s="113" t="s">
        <v>19</v>
      </c>
    </row>
    <row r="19" spans="2:9" ht="9" customHeight="1">
      <c r="B19" s="189" t="s">
        <v>16</v>
      </c>
      <c r="C19" s="189"/>
      <c r="D19" s="189"/>
      <c r="E19" s="189"/>
      <c r="F19" s="189"/>
      <c r="G19" s="115"/>
      <c r="H19" s="116"/>
      <c r="I19" s="114"/>
    </row>
    <row r="20" spans="2:9" ht="11.25">
      <c r="B20" s="187" t="s">
        <v>17</v>
      </c>
      <c r="C20" s="187"/>
      <c r="D20" s="187"/>
      <c r="E20" s="187"/>
      <c r="F20" s="187"/>
      <c r="G20" s="118">
        <v>21</v>
      </c>
      <c r="H20" s="119" t="s">
        <v>19</v>
      </c>
      <c r="I20" s="119" t="s">
        <v>19</v>
      </c>
    </row>
    <row r="21" spans="2:9" ht="11.25">
      <c r="B21" s="187" t="s">
        <v>18</v>
      </c>
      <c r="C21" s="187"/>
      <c r="D21" s="187"/>
      <c r="E21" s="187"/>
      <c r="F21" s="187"/>
      <c r="G21" s="118">
        <v>22</v>
      </c>
      <c r="H21" s="119" t="s">
        <v>19</v>
      </c>
      <c r="I21" s="119" t="s">
        <v>19</v>
      </c>
    </row>
    <row r="22" spans="2:9" ht="11.25" customHeight="1">
      <c r="B22" s="184" t="s">
        <v>167</v>
      </c>
      <c r="C22" s="184"/>
      <c r="D22" s="184"/>
      <c r="E22" s="184"/>
      <c r="F22" s="184"/>
      <c r="G22" s="118">
        <v>30</v>
      </c>
      <c r="H22" s="113" t="s">
        <v>19</v>
      </c>
      <c r="I22" s="113" t="s">
        <v>19</v>
      </c>
    </row>
    <row r="23" spans="2:9" ht="11.25" customHeight="1">
      <c r="B23" s="184" t="s">
        <v>168</v>
      </c>
      <c r="C23" s="184"/>
      <c r="D23" s="184"/>
      <c r="E23" s="184"/>
      <c r="F23" s="184"/>
      <c r="G23" s="118">
        <v>40</v>
      </c>
      <c r="H23" s="113" t="s">
        <v>19</v>
      </c>
      <c r="I23" s="113" t="s">
        <v>19</v>
      </c>
    </row>
    <row r="24" spans="2:9" ht="11.25" customHeight="1">
      <c r="B24" s="184" t="s">
        <v>169</v>
      </c>
      <c r="C24" s="184"/>
      <c r="D24" s="184"/>
      <c r="E24" s="184"/>
      <c r="F24" s="184"/>
      <c r="G24" s="118">
        <v>50</v>
      </c>
      <c r="H24" s="113" t="s">
        <v>19</v>
      </c>
      <c r="I24" s="113" t="s">
        <v>19</v>
      </c>
    </row>
    <row r="25" spans="2:9" ht="11.25" customHeight="1">
      <c r="B25" s="184" t="s">
        <v>170</v>
      </c>
      <c r="C25" s="184"/>
      <c r="D25" s="184"/>
      <c r="E25" s="184"/>
      <c r="F25" s="184"/>
      <c r="G25" s="118">
        <v>60</v>
      </c>
      <c r="H25" s="113" t="s">
        <v>19</v>
      </c>
      <c r="I25" s="113" t="s">
        <v>19</v>
      </c>
    </row>
    <row r="26" spans="2:9" ht="11.25" customHeight="1">
      <c r="B26" s="184" t="s">
        <v>171</v>
      </c>
      <c r="C26" s="184"/>
      <c r="D26" s="184"/>
      <c r="E26" s="184"/>
      <c r="F26" s="184"/>
      <c r="G26" s="118">
        <v>70</v>
      </c>
      <c r="H26" s="113" t="s">
        <v>342</v>
      </c>
      <c r="I26" s="113" t="s">
        <v>342</v>
      </c>
    </row>
    <row r="27" spans="2:9" ht="11.25" customHeight="1">
      <c r="B27" s="184" t="s">
        <v>33</v>
      </c>
      <c r="C27" s="184"/>
      <c r="D27" s="184"/>
      <c r="E27" s="184"/>
      <c r="F27" s="184"/>
      <c r="G27" s="118">
        <v>80</v>
      </c>
      <c r="H27" s="113" t="s">
        <v>19</v>
      </c>
      <c r="I27" s="113" t="s">
        <v>19</v>
      </c>
    </row>
    <row r="28" spans="2:9" ht="11.25" customHeight="1">
      <c r="B28" s="184" t="s">
        <v>172</v>
      </c>
      <c r="C28" s="184"/>
      <c r="D28" s="184"/>
      <c r="E28" s="184"/>
      <c r="F28" s="184"/>
      <c r="G28" s="118">
        <v>90</v>
      </c>
      <c r="H28" s="120" t="s">
        <v>19</v>
      </c>
      <c r="I28" s="120" t="s">
        <v>19</v>
      </c>
    </row>
    <row r="29" spans="2:9" ht="11.25" customHeight="1">
      <c r="B29" s="184" t="s">
        <v>173</v>
      </c>
      <c r="C29" s="184"/>
      <c r="D29" s="184"/>
      <c r="E29" s="184"/>
      <c r="F29" s="184"/>
      <c r="G29" s="118">
        <v>91</v>
      </c>
      <c r="H29" s="119" t="s">
        <v>19</v>
      </c>
      <c r="I29" s="119" t="s">
        <v>19</v>
      </c>
    </row>
    <row r="30" spans="2:9" ht="11.25" customHeight="1">
      <c r="B30" s="184" t="s">
        <v>174</v>
      </c>
      <c r="C30" s="184"/>
      <c r="D30" s="184"/>
      <c r="E30" s="184"/>
      <c r="F30" s="184"/>
      <c r="G30" s="118">
        <v>92</v>
      </c>
      <c r="H30" s="119" t="s">
        <v>19</v>
      </c>
      <c r="I30" s="119" t="s">
        <v>19</v>
      </c>
    </row>
    <row r="31" spans="2:9" ht="11.25" customHeight="1">
      <c r="B31" s="184" t="s">
        <v>175</v>
      </c>
      <c r="C31" s="184"/>
      <c r="D31" s="184"/>
      <c r="E31" s="184"/>
      <c r="F31" s="184"/>
      <c r="G31" s="121">
        <v>100</v>
      </c>
      <c r="H31" s="120" t="s">
        <v>19</v>
      </c>
      <c r="I31" s="120" t="s">
        <v>19</v>
      </c>
    </row>
    <row r="32" spans="2:9" ht="9.75" customHeight="1">
      <c r="B32" s="185" t="s">
        <v>34</v>
      </c>
      <c r="C32" s="185"/>
      <c r="D32" s="185"/>
      <c r="E32" s="185"/>
      <c r="F32" s="185"/>
      <c r="G32" s="122">
        <v>110</v>
      </c>
      <c r="H32" s="113" t="s">
        <v>19</v>
      </c>
      <c r="I32" s="113" t="s">
        <v>19</v>
      </c>
    </row>
    <row r="33" spans="2:9" ht="9" customHeight="1">
      <c r="B33" s="183" t="s">
        <v>16</v>
      </c>
      <c r="C33" s="183"/>
      <c r="D33" s="183"/>
      <c r="E33" s="183"/>
      <c r="F33" s="183"/>
      <c r="G33" s="115"/>
      <c r="H33" s="114"/>
      <c r="I33" s="114"/>
    </row>
    <row r="34" spans="2:9" ht="11.25" customHeight="1">
      <c r="B34" s="184" t="s">
        <v>35</v>
      </c>
      <c r="C34" s="184"/>
      <c r="D34" s="184"/>
      <c r="E34" s="184"/>
      <c r="F34" s="184"/>
      <c r="G34" s="121">
        <v>111</v>
      </c>
      <c r="H34" s="113" t="s">
        <v>19</v>
      </c>
      <c r="I34" s="113" t="s">
        <v>19</v>
      </c>
    </row>
    <row r="35" spans="2:9" ht="11.25" customHeight="1">
      <c r="B35" s="184" t="s">
        <v>38</v>
      </c>
      <c r="C35" s="184"/>
      <c r="D35" s="184"/>
      <c r="E35" s="184"/>
      <c r="F35" s="184"/>
      <c r="G35" s="121">
        <v>112</v>
      </c>
      <c r="H35" s="113" t="s">
        <v>19</v>
      </c>
      <c r="I35" s="113" t="s">
        <v>19</v>
      </c>
    </row>
    <row r="36" spans="2:9" ht="11.25" customHeight="1">
      <c r="B36" s="184" t="s">
        <v>39</v>
      </c>
      <c r="C36" s="184"/>
      <c r="D36" s="184"/>
      <c r="E36" s="184"/>
      <c r="F36" s="184"/>
      <c r="G36" s="121">
        <v>113</v>
      </c>
      <c r="H36" s="113" t="s">
        <v>19</v>
      </c>
      <c r="I36" s="113" t="s">
        <v>19</v>
      </c>
    </row>
    <row r="37" spans="2:9" ht="11.25" customHeight="1">
      <c r="B37" s="184" t="s">
        <v>40</v>
      </c>
      <c r="C37" s="184"/>
      <c r="D37" s="184"/>
      <c r="E37" s="184"/>
      <c r="F37" s="184"/>
      <c r="G37" s="121">
        <v>114</v>
      </c>
      <c r="H37" s="113" t="s">
        <v>19</v>
      </c>
      <c r="I37" s="113" t="s">
        <v>19</v>
      </c>
    </row>
    <row r="38" spans="2:9" ht="11.25" customHeight="1">
      <c r="B38" s="184" t="s">
        <v>176</v>
      </c>
      <c r="C38" s="184"/>
      <c r="D38" s="184"/>
      <c r="E38" s="184"/>
      <c r="F38" s="184"/>
      <c r="G38" s="121">
        <v>120</v>
      </c>
      <c r="H38" s="120" t="s">
        <v>19</v>
      </c>
      <c r="I38" s="120" t="s">
        <v>19</v>
      </c>
    </row>
    <row r="39" spans="2:9" ht="30" customHeight="1">
      <c r="B39" s="185" t="s">
        <v>177</v>
      </c>
      <c r="C39" s="185"/>
      <c r="D39" s="185"/>
      <c r="E39" s="185"/>
      <c r="F39" s="185"/>
      <c r="G39" s="122">
        <v>130</v>
      </c>
      <c r="H39" s="123" t="s">
        <v>19</v>
      </c>
      <c r="I39" s="123" t="s">
        <v>19</v>
      </c>
    </row>
    <row r="40" spans="2:9" ht="39" customHeight="1">
      <c r="B40" s="184" t="s">
        <v>283</v>
      </c>
      <c r="C40" s="184"/>
      <c r="D40" s="184"/>
      <c r="E40" s="184"/>
      <c r="F40" s="184"/>
      <c r="G40" s="121">
        <v>140</v>
      </c>
      <c r="H40" s="120" t="s">
        <v>19</v>
      </c>
      <c r="I40" s="120" t="s">
        <v>19</v>
      </c>
    </row>
    <row r="41" spans="2:9" ht="11.25" customHeight="1">
      <c r="B41" s="184" t="s">
        <v>41</v>
      </c>
      <c r="C41" s="184"/>
      <c r="D41" s="184"/>
      <c r="E41" s="184"/>
      <c r="F41" s="184"/>
      <c r="G41" s="121">
        <v>150</v>
      </c>
      <c r="H41" s="113" t="s">
        <v>19</v>
      </c>
      <c r="I41" s="113" t="s">
        <v>19</v>
      </c>
    </row>
    <row r="42" spans="2:9" ht="9.75" customHeight="1">
      <c r="B42" s="185" t="s">
        <v>178</v>
      </c>
      <c r="C42" s="185"/>
      <c r="D42" s="185"/>
      <c r="E42" s="185"/>
      <c r="F42" s="185"/>
      <c r="G42" s="122">
        <v>160</v>
      </c>
      <c r="H42" s="113" t="s">
        <v>19</v>
      </c>
      <c r="I42" s="113" t="s">
        <v>19</v>
      </c>
    </row>
    <row r="43" spans="2:9" ht="9" customHeight="1">
      <c r="B43" s="183" t="s">
        <v>16</v>
      </c>
      <c r="C43" s="183"/>
      <c r="D43" s="183"/>
      <c r="E43" s="183"/>
      <c r="F43" s="183"/>
      <c r="G43" s="115"/>
      <c r="H43" s="114"/>
      <c r="I43" s="114"/>
    </row>
    <row r="44" spans="2:9" ht="11.25" customHeight="1">
      <c r="B44" s="184" t="s">
        <v>179</v>
      </c>
      <c r="C44" s="184"/>
      <c r="D44" s="184"/>
      <c r="E44" s="184"/>
      <c r="F44" s="184"/>
      <c r="G44" s="121">
        <v>161</v>
      </c>
      <c r="H44" s="113" t="s">
        <v>19</v>
      </c>
      <c r="I44" s="113" t="s">
        <v>19</v>
      </c>
    </row>
    <row r="45" spans="2:9" ht="9.75" customHeight="1">
      <c r="B45" s="185" t="s">
        <v>180</v>
      </c>
      <c r="C45" s="185"/>
      <c r="D45" s="185"/>
      <c r="E45" s="185"/>
      <c r="F45" s="185"/>
      <c r="G45" s="122">
        <v>170</v>
      </c>
      <c r="H45" s="113" t="s">
        <v>19</v>
      </c>
      <c r="I45" s="113" t="s">
        <v>19</v>
      </c>
    </row>
    <row r="46" spans="2:9" ht="9" customHeight="1">
      <c r="B46" s="183" t="s">
        <v>16</v>
      </c>
      <c r="C46" s="183"/>
      <c r="D46" s="183"/>
      <c r="E46" s="183"/>
      <c r="F46" s="183"/>
      <c r="G46" s="115"/>
      <c r="H46" s="114"/>
      <c r="I46" s="114"/>
    </row>
    <row r="47" spans="2:9" ht="11.25" customHeight="1">
      <c r="B47" s="184" t="s">
        <v>179</v>
      </c>
      <c r="C47" s="184"/>
      <c r="D47" s="184"/>
      <c r="E47" s="184"/>
      <c r="F47" s="184"/>
      <c r="G47" s="121">
        <v>171</v>
      </c>
      <c r="H47" s="113" t="s">
        <v>19</v>
      </c>
      <c r="I47" s="113" t="s">
        <v>19</v>
      </c>
    </row>
    <row r="48" spans="2:9" ht="9.75" customHeight="1">
      <c r="B48" s="185" t="s">
        <v>181</v>
      </c>
      <c r="C48" s="185"/>
      <c r="D48" s="185"/>
      <c r="E48" s="185"/>
      <c r="F48" s="185"/>
      <c r="G48" s="122">
        <v>180</v>
      </c>
      <c r="H48" s="113" t="s">
        <v>19</v>
      </c>
      <c r="I48" s="113" t="s">
        <v>19</v>
      </c>
    </row>
    <row r="49" spans="2:9" ht="9" customHeight="1">
      <c r="B49" s="183" t="s">
        <v>16</v>
      </c>
      <c r="C49" s="183"/>
      <c r="D49" s="183"/>
      <c r="E49" s="183"/>
      <c r="F49" s="183"/>
      <c r="G49" s="115"/>
      <c r="H49" s="114"/>
      <c r="I49" s="114"/>
    </row>
    <row r="50" spans="2:9" ht="11.25" customHeight="1">
      <c r="B50" s="184" t="s">
        <v>182</v>
      </c>
      <c r="C50" s="184"/>
      <c r="D50" s="184"/>
      <c r="E50" s="184"/>
      <c r="F50" s="184"/>
      <c r="G50" s="121">
        <v>181</v>
      </c>
      <c r="H50" s="113" t="s">
        <v>19</v>
      </c>
      <c r="I50" s="113" t="s">
        <v>19</v>
      </c>
    </row>
    <row r="51" spans="2:9" ht="9.75" customHeight="1">
      <c r="B51" s="185" t="s">
        <v>183</v>
      </c>
      <c r="C51" s="185"/>
      <c r="D51" s="185"/>
      <c r="E51" s="185"/>
      <c r="F51" s="185"/>
      <c r="G51" s="122">
        <v>190</v>
      </c>
      <c r="H51" s="113" t="s">
        <v>19</v>
      </c>
      <c r="I51" s="113" t="s">
        <v>19</v>
      </c>
    </row>
    <row r="52" spans="2:9" ht="9" customHeight="1">
      <c r="B52" s="183" t="s">
        <v>16</v>
      </c>
      <c r="C52" s="183"/>
      <c r="D52" s="183"/>
      <c r="E52" s="183"/>
      <c r="F52" s="183"/>
      <c r="G52" s="115"/>
      <c r="H52" s="114"/>
      <c r="I52" s="114"/>
    </row>
    <row r="53" spans="2:9" ht="27" customHeight="1">
      <c r="B53" s="184" t="s">
        <v>182</v>
      </c>
      <c r="C53" s="184"/>
      <c r="D53" s="184"/>
      <c r="E53" s="184"/>
      <c r="F53" s="184"/>
      <c r="G53" s="121">
        <v>191</v>
      </c>
      <c r="H53" s="113" t="s">
        <v>19</v>
      </c>
      <c r="I53" s="113" t="s">
        <v>19</v>
      </c>
    </row>
    <row r="54" spans="2:9" ht="33" customHeight="1">
      <c r="B54" s="184" t="s">
        <v>184</v>
      </c>
      <c r="C54" s="184"/>
      <c r="D54" s="184"/>
      <c r="E54" s="184"/>
      <c r="F54" s="184"/>
      <c r="G54" s="121">
        <v>200</v>
      </c>
      <c r="H54" s="113" t="s">
        <v>19</v>
      </c>
      <c r="I54" s="113" t="s">
        <v>19</v>
      </c>
    </row>
    <row r="55" spans="2:9" ht="27" customHeight="1">
      <c r="B55" s="184" t="s">
        <v>185</v>
      </c>
      <c r="C55" s="184"/>
      <c r="D55" s="184"/>
      <c r="E55" s="184"/>
      <c r="F55" s="184"/>
      <c r="G55" s="121">
        <v>210</v>
      </c>
      <c r="H55" s="113" t="s">
        <v>19</v>
      </c>
      <c r="I55" s="113" t="s">
        <v>19</v>
      </c>
    </row>
    <row r="56" spans="2:9" ht="41.25" customHeight="1">
      <c r="B56" s="184" t="s">
        <v>284</v>
      </c>
      <c r="C56" s="184"/>
      <c r="D56" s="184"/>
      <c r="E56" s="184"/>
      <c r="F56" s="184"/>
      <c r="G56" s="121">
        <v>220</v>
      </c>
      <c r="H56" s="120" t="s">
        <v>19</v>
      </c>
      <c r="I56" s="120" t="s">
        <v>19</v>
      </c>
    </row>
    <row r="57" spans="2:9" ht="32.25" customHeight="1">
      <c r="B57" s="184" t="s">
        <v>186</v>
      </c>
      <c r="C57" s="184"/>
      <c r="D57" s="184"/>
      <c r="E57" s="184"/>
      <c r="F57" s="184"/>
      <c r="G57" s="121">
        <v>230</v>
      </c>
      <c r="H57" s="120" t="s">
        <v>19</v>
      </c>
      <c r="I57" s="120" t="s">
        <v>19</v>
      </c>
    </row>
    <row r="58" spans="2:9" ht="22.5" customHeight="1">
      <c r="B58" s="184" t="s">
        <v>187</v>
      </c>
      <c r="C58" s="184"/>
      <c r="D58" s="184"/>
      <c r="E58" s="184"/>
      <c r="F58" s="184"/>
      <c r="G58" s="121">
        <v>240</v>
      </c>
      <c r="H58" s="113" t="s">
        <v>19</v>
      </c>
      <c r="I58" s="113" t="s">
        <v>19</v>
      </c>
    </row>
    <row r="59" spans="2:9" ht="21.75" customHeight="1">
      <c r="B59" s="184" t="s">
        <v>188</v>
      </c>
      <c r="C59" s="184"/>
      <c r="D59" s="184"/>
      <c r="E59" s="184"/>
      <c r="F59" s="184"/>
      <c r="G59" s="121">
        <v>250</v>
      </c>
      <c r="H59" s="119" t="s">
        <v>19</v>
      </c>
      <c r="I59" s="119" t="s">
        <v>19</v>
      </c>
    </row>
    <row r="60" spans="2:9" ht="21" customHeight="1">
      <c r="B60" s="185" t="s">
        <v>189</v>
      </c>
      <c r="C60" s="185"/>
      <c r="D60" s="185"/>
      <c r="E60" s="185"/>
      <c r="F60" s="185"/>
      <c r="G60" s="122">
        <v>260</v>
      </c>
      <c r="H60" s="113" t="s">
        <v>343</v>
      </c>
      <c r="I60" s="113" t="s">
        <v>343</v>
      </c>
    </row>
    <row r="61" spans="2:9" ht="18.75" customHeight="1">
      <c r="B61" s="183" t="s">
        <v>16</v>
      </c>
      <c r="C61" s="183"/>
      <c r="D61" s="183"/>
      <c r="E61" s="183"/>
      <c r="F61" s="183"/>
      <c r="G61" s="115"/>
      <c r="H61" s="114"/>
      <c r="I61" s="114"/>
    </row>
    <row r="62" spans="2:9" ht="18.75" customHeight="1">
      <c r="B62" s="184" t="s">
        <v>190</v>
      </c>
      <c r="C62" s="184"/>
      <c r="D62" s="184"/>
      <c r="E62" s="184"/>
      <c r="F62" s="184"/>
      <c r="G62" s="121">
        <v>261</v>
      </c>
      <c r="H62" s="119" t="s">
        <v>343</v>
      </c>
      <c r="I62" s="119" t="s">
        <v>343</v>
      </c>
    </row>
    <row r="63" spans="2:9" ht="19.5" customHeight="1">
      <c r="B63" s="184" t="s">
        <v>191</v>
      </c>
      <c r="C63" s="184"/>
      <c r="D63" s="184"/>
      <c r="E63" s="184"/>
      <c r="F63" s="184"/>
      <c r="G63" s="121">
        <v>262</v>
      </c>
      <c r="H63" s="119" t="s">
        <v>19</v>
      </c>
      <c r="I63" s="119" t="s">
        <v>19</v>
      </c>
    </row>
    <row r="64" spans="2:9" ht="31.5" customHeight="1">
      <c r="B64" s="184" t="s">
        <v>192</v>
      </c>
      <c r="C64" s="184"/>
      <c r="D64" s="184"/>
      <c r="E64" s="184"/>
      <c r="F64" s="184"/>
      <c r="G64" s="121">
        <v>263</v>
      </c>
      <c r="H64" s="113" t="s">
        <v>19</v>
      </c>
      <c r="I64" s="113" t="s">
        <v>19</v>
      </c>
    </row>
    <row r="65" spans="2:9" ht="21" customHeight="1">
      <c r="B65" s="184" t="s">
        <v>193</v>
      </c>
      <c r="C65" s="184"/>
      <c r="D65" s="184"/>
      <c r="E65" s="184"/>
      <c r="F65" s="184"/>
      <c r="G65" s="121">
        <v>264</v>
      </c>
      <c r="H65" s="119" t="s">
        <v>19</v>
      </c>
      <c r="I65" s="119" t="s">
        <v>19</v>
      </c>
    </row>
    <row r="66" spans="2:9" ht="27" customHeight="1">
      <c r="B66" s="196" t="s">
        <v>194</v>
      </c>
      <c r="C66" s="196"/>
      <c r="D66" s="196"/>
      <c r="E66" s="196"/>
      <c r="F66" s="196"/>
      <c r="G66" s="121">
        <v>270</v>
      </c>
      <c r="H66" s="113" t="s">
        <v>344</v>
      </c>
      <c r="I66" s="113" t="s">
        <v>345</v>
      </c>
    </row>
    <row r="67" spans="2:9" ht="11.25">
      <c r="B67" s="195" t="s">
        <v>195</v>
      </c>
      <c r="C67" s="195"/>
      <c r="D67" s="195"/>
      <c r="E67" s="195"/>
      <c r="F67" s="195"/>
      <c r="G67" s="124"/>
      <c r="H67" s="117"/>
      <c r="I67" s="117"/>
    </row>
    <row r="68" spans="2:9" ht="11.25" customHeight="1">
      <c r="B68" s="184" t="s">
        <v>50</v>
      </c>
      <c r="C68" s="184"/>
      <c r="D68" s="184"/>
      <c r="E68" s="184"/>
      <c r="F68" s="184"/>
      <c r="G68" s="121">
        <v>300</v>
      </c>
      <c r="H68" s="119" t="s">
        <v>346</v>
      </c>
      <c r="I68" s="119" t="s">
        <v>347</v>
      </c>
    </row>
    <row r="69" spans="2:9" ht="18" customHeight="1">
      <c r="B69" s="184" t="s">
        <v>196</v>
      </c>
      <c r="C69" s="184"/>
      <c r="D69" s="184"/>
      <c r="E69" s="184"/>
      <c r="F69" s="184"/>
      <c r="G69" s="121">
        <v>310</v>
      </c>
      <c r="H69" s="119" t="s">
        <v>348</v>
      </c>
      <c r="I69" s="119" t="s">
        <v>349</v>
      </c>
    </row>
    <row r="70" spans="2:9" ht="24.75" customHeight="1">
      <c r="B70" s="184" t="s">
        <v>197</v>
      </c>
      <c r="C70" s="184"/>
      <c r="D70" s="184"/>
      <c r="E70" s="184"/>
      <c r="F70" s="184"/>
      <c r="G70" s="121">
        <v>320</v>
      </c>
      <c r="H70" s="119" t="s">
        <v>19</v>
      </c>
      <c r="I70" s="119" t="s">
        <v>19</v>
      </c>
    </row>
    <row r="71" spans="2:9" ht="11.25" customHeight="1">
      <c r="B71" s="196" t="s">
        <v>198</v>
      </c>
      <c r="C71" s="196"/>
      <c r="D71" s="196"/>
      <c r="E71" s="196"/>
      <c r="F71" s="196"/>
      <c r="G71" s="121">
        <v>330</v>
      </c>
      <c r="H71" s="113" t="s">
        <v>350</v>
      </c>
      <c r="I71" s="113" t="s">
        <v>351</v>
      </c>
    </row>
    <row r="72" spans="2:9" ht="15" customHeight="1">
      <c r="B72" s="196" t="s">
        <v>199</v>
      </c>
      <c r="C72" s="196"/>
      <c r="D72" s="196"/>
      <c r="E72" s="196"/>
      <c r="F72" s="196"/>
      <c r="G72" s="121">
        <v>400</v>
      </c>
      <c r="H72" s="113" t="s">
        <v>352</v>
      </c>
      <c r="I72" s="113" t="s">
        <v>353</v>
      </c>
    </row>
    <row r="73" spans="2:9" ht="22.5" customHeight="1">
      <c r="B73" s="184" t="s">
        <v>200</v>
      </c>
      <c r="C73" s="184"/>
      <c r="D73" s="184"/>
      <c r="E73" s="184"/>
      <c r="F73" s="184"/>
      <c r="G73" s="121">
        <v>500</v>
      </c>
      <c r="H73" s="125">
        <v>14337.55727</v>
      </c>
      <c r="I73" s="125">
        <v>14303.56756</v>
      </c>
    </row>
    <row r="74" spans="2:9" ht="22.5" customHeight="1">
      <c r="B74" s="184" t="s">
        <v>201</v>
      </c>
      <c r="C74" s="184"/>
      <c r="D74" s="184"/>
      <c r="E74" s="184"/>
      <c r="F74" s="184"/>
      <c r="G74" s="121">
        <v>600</v>
      </c>
      <c r="H74" s="119" t="s">
        <v>354</v>
      </c>
      <c r="I74" s="119" t="s">
        <v>355</v>
      </c>
    </row>
    <row r="75" s="13" customFormat="1" ht="24" customHeight="1"/>
    <row r="76" spans="2:9" s="13" customFormat="1" ht="13.5" customHeight="1">
      <c r="B76" s="186" t="s">
        <v>54</v>
      </c>
      <c r="C76" s="186"/>
      <c r="D76" s="186"/>
      <c r="F76" s="91"/>
      <c r="G76" s="181" t="s">
        <v>277</v>
      </c>
      <c r="H76" s="181"/>
      <c r="I76" s="181"/>
    </row>
    <row r="77" s="13" customFormat="1" ht="14.25" customHeight="1"/>
    <row r="78" spans="2:9" s="13" customFormat="1" ht="12.75" customHeight="1">
      <c r="B78" s="186" t="s">
        <v>278</v>
      </c>
      <c r="C78" s="186"/>
      <c r="D78" s="186"/>
      <c r="F78" s="92"/>
      <c r="G78" s="181" t="s">
        <v>279</v>
      </c>
      <c r="H78" s="181"/>
      <c r="I78" s="181"/>
    </row>
    <row r="79" s="13" customFormat="1" ht="11.25" customHeight="1"/>
    <row r="80" spans="2:9" s="13" customFormat="1" ht="9" customHeight="1">
      <c r="B80" s="186" t="s">
        <v>255</v>
      </c>
      <c r="C80" s="186"/>
      <c r="D80" s="186"/>
      <c r="F80" s="91"/>
      <c r="G80" s="181" t="s">
        <v>280</v>
      </c>
      <c r="H80" s="181"/>
      <c r="I80" s="181"/>
    </row>
    <row r="81" ht="6" customHeight="1">
      <c r="G81"/>
    </row>
  </sheetData>
  <sheetProtection/>
  <mergeCells count="77">
    <mergeCell ref="B71:F71"/>
    <mergeCell ref="B72:F72"/>
    <mergeCell ref="B73:F73"/>
    <mergeCell ref="B74:F74"/>
    <mergeCell ref="B64:F64"/>
    <mergeCell ref="B65:F65"/>
    <mergeCell ref="B66:F66"/>
    <mergeCell ref="B67:F67"/>
    <mergeCell ref="B68:F68"/>
    <mergeCell ref="B69:F69"/>
    <mergeCell ref="B51:F51"/>
    <mergeCell ref="B52:F52"/>
    <mergeCell ref="B53:F53"/>
    <mergeCell ref="B54:F54"/>
    <mergeCell ref="B55:F55"/>
    <mergeCell ref="B56:F56"/>
    <mergeCell ref="B43:F43"/>
    <mergeCell ref="B44:F44"/>
    <mergeCell ref="B45:F45"/>
    <mergeCell ref="B46:F46"/>
    <mergeCell ref="B47:F47"/>
    <mergeCell ref="B48:F48"/>
    <mergeCell ref="G10:G11"/>
    <mergeCell ref="B12:F12"/>
    <mergeCell ref="B13:F13"/>
    <mergeCell ref="B14:F14"/>
    <mergeCell ref="B29:F29"/>
    <mergeCell ref="B30:F30"/>
    <mergeCell ref="B16:F16"/>
    <mergeCell ref="B17:F17"/>
    <mergeCell ref="B18:F18"/>
    <mergeCell ref="B19:F19"/>
    <mergeCell ref="B20:F20"/>
    <mergeCell ref="B9:F9"/>
    <mergeCell ref="B10:F11"/>
    <mergeCell ref="B21:F21"/>
    <mergeCell ref="B22:F22"/>
    <mergeCell ref="B23:F23"/>
    <mergeCell ref="B24:F24"/>
    <mergeCell ref="A4:F4"/>
    <mergeCell ref="B5:C5"/>
    <mergeCell ref="B8:F8"/>
    <mergeCell ref="B6:F6"/>
    <mergeCell ref="B7:F7"/>
    <mergeCell ref="B15:F15"/>
    <mergeCell ref="B80:D80"/>
    <mergeCell ref="G80:I80"/>
    <mergeCell ref="G76:I76"/>
    <mergeCell ref="B78:D78"/>
    <mergeCell ref="G78:I78"/>
    <mergeCell ref="B76:D76"/>
    <mergeCell ref="B25:F25"/>
    <mergeCell ref="B26:F26"/>
    <mergeCell ref="B27:F27"/>
    <mergeCell ref="B28:F28"/>
    <mergeCell ref="B35:F35"/>
    <mergeCell ref="B36:F36"/>
    <mergeCell ref="B31:F31"/>
    <mergeCell ref="B32:F32"/>
    <mergeCell ref="B33:F33"/>
    <mergeCell ref="B34:F34"/>
    <mergeCell ref="B37:F37"/>
    <mergeCell ref="B38:F38"/>
    <mergeCell ref="B39:F39"/>
    <mergeCell ref="B40:F40"/>
    <mergeCell ref="B41:F41"/>
    <mergeCell ref="B42:F42"/>
    <mergeCell ref="B61:F61"/>
    <mergeCell ref="B62:F62"/>
    <mergeCell ref="B63:F63"/>
    <mergeCell ref="B70:F70"/>
    <mergeCell ref="B49:F49"/>
    <mergeCell ref="B50:F50"/>
    <mergeCell ref="B57:F57"/>
    <mergeCell ref="B58:F58"/>
    <mergeCell ref="B59:F59"/>
    <mergeCell ref="B60:F60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4">
      <selection activeCell="F14" sqref="F14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9" customWidth="1"/>
    <col min="6" max="6" width="17.16015625" style="0" customWidth="1"/>
  </cols>
  <sheetData>
    <row r="1" spans="1:4" ht="9.75" customHeight="1">
      <c r="A1" s="34"/>
      <c r="B1" s="32"/>
      <c r="C1" s="32"/>
      <c r="D1" s="34"/>
    </row>
    <row r="2" spans="1:4" ht="12">
      <c r="A2" s="34"/>
      <c r="B2" s="38" t="s">
        <v>143</v>
      </c>
      <c r="C2" s="47"/>
      <c r="D2" s="47"/>
    </row>
    <row r="3" spans="1:4" ht="12">
      <c r="A3" s="34"/>
      <c r="B3" s="48" t="s">
        <v>144</v>
      </c>
      <c r="C3" s="49"/>
      <c r="D3" s="50"/>
    </row>
    <row r="4" spans="1:4" ht="12">
      <c r="A4" s="34"/>
      <c r="B4" s="198" t="s">
        <v>334</v>
      </c>
      <c r="C4" s="198"/>
      <c r="D4" s="198"/>
    </row>
    <row r="5" spans="1:4" ht="13.5" customHeight="1">
      <c r="A5" s="34"/>
      <c r="B5" s="40" t="s">
        <v>250</v>
      </c>
      <c r="C5" s="41"/>
      <c r="D5" s="40"/>
    </row>
    <row r="6" spans="1:5" ht="14.25" customHeight="1">
      <c r="A6" s="34"/>
      <c r="B6" s="51" t="s">
        <v>8</v>
      </c>
      <c r="C6" s="52"/>
      <c r="D6" s="52"/>
      <c r="E6" s="93"/>
    </row>
    <row r="7" spans="1:5" s="13" customFormat="1" ht="12.75" customHeight="1">
      <c r="A7" s="53"/>
      <c r="B7" s="199" t="s">
        <v>242</v>
      </c>
      <c r="C7" s="200"/>
      <c r="D7" s="200"/>
      <c r="E7" s="94"/>
    </row>
    <row r="8" spans="1:5" s="13" customFormat="1" ht="13.5" customHeight="1">
      <c r="A8" s="53"/>
      <c r="B8" s="200" t="s">
        <v>322</v>
      </c>
      <c r="C8" s="200"/>
      <c r="D8" s="200"/>
      <c r="E8" s="94"/>
    </row>
    <row r="9" spans="1:4" ht="11.25">
      <c r="A9" s="34"/>
      <c r="B9" s="34"/>
      <c r="C9" s="44"/>
      <c r="D9" s="45" t="s">
        <v>145</v>
      </c>
    </row>
    <row r="10" spans="1:4" ht="30.75" customHeight="1">
      <c r="A10" s="197"/>
      <c r="B10" s="54" t="s">
        <v>146</v>
      </c>
      <c r="C10" s="55" t="s">
        <v>147</v>
      </c>
      <c r="D10" s="55" t="s">
        <v>148</v>
      </c>
    </row>
    <row r="11" spans="1:4" ht="15" customHeight="1">
      <c r="A11" s="197"/>
      <c r="B11" s="56" t="s">
        <v>220</v>
      </c>
      <c r="C11" s="46" t="s">
        <v>221</v>
      </c>
      <c r="D11" s="46" t="s">
        <v>222</v>
      </c>
    </row>
    <row r="12" spans="1:4" ht="18" customHeight="1">
      <c r="A12" s="34"/>
      <c r="B12" s="95" t="s">
        <v>149</v>
      </c>
      <c r="C12" s="96" t="s">
        <v>230</v>
      </c>
      <c r="D12" s="103" t="s">
        <v>292</v>
      </c>
    </row>
    <row r="13" spans="1:6" ht="24.75" customHeight="1">
      <c r="A13" s="34"/>
      <c r="B13" s="97" t="s">
        <v>150</v>
      </c>
      <c r="C13" s="98" t="s">
        <v>231</v>
      </c>
      <c r="D13" s="103" t="s">
        <v>330</v>
      </c>
      <c r="F13" s="79"/>
    </row>
    <row r="14" spans="1:6" ht="28.5" customHeight="1">
      <c r="A14" s="34"/>
      <c r="B14" s="97" t="s">
        <v>151</v>
      </c>
      <c r="C14" s="98" t="s">
        <v>232</v>
      </c>
      <c r="D14" s="103" t="s">
        <v>331</v>
      </c>
      <c r="F14" s="79"/>
    </row>
    <row r="15" spans="1:6" ht="27" customHeight="1">
      <c r="A15" s="34"/>
      <c r="B15" s="97" t="s">
        <v>152</v>
      </c>
      <c r="C15" s="98" t="s">
        <v>233</v>
      </c>
      <c r="D15" s="103" t="s">
        <v>19</v>
      </c>
      <c r="F15" s="79"/>
    </row>
    <row r="16" spans="1:4" ht="27" customHeight="1">
      <c r="A16" s="34"/>
      <c r="B16" s="97" t="s">
        <v>153</v>
      </c>
      <c r="C16" s="98" t="s">
        <v>234</v>
      </c>
      <c r="D16" s="103" t="s">
        <v>19</v>
      </c>
    </row>
    <row r="17" spans="1:4" ht="24.75" customHeight="1">
      <c r="A17" s="34"/>
      <c r="B17" s="97" t="s">
        <v>154</v>
      </c>
      <c r="C17" s="98" t="s">
        <v>235</v>
      </c>
      <c r="D17" s="103" t="s">
        <v>19</v>
      </c>
    </row>
    <row r="18" spans="1:4" ht="42.75" customHeight="1">
      <c r="A18" s="34"/>
      <c r="B18" s="97" t="s">
        <v>155</v>
      </c>
      <c r="C18" s="98" t="s">
        <v>236</v>
      </c>
      <c r="D18" s="103" t="s">
        <v>332</v>
      </c>
    </row>
    <row r="19" spans="1:4" ht="28.5" customHeight="1">
      <c r="A19" s="34"/>
      <c r="B19" s="99" t="s">
        <v>156</v>
      </c>
      <c r="C19" s="98" t="s">
        <v>237</v>
      </c>
      <c r="D19" s="104" t="s">
        <v>333</v>
      </c>
    </row>
    <row r="20" spans="2:4" ht="11.25">
      <c r="B20" s="34"/>
      <c r="C20" s="44"/>
      <c r="D20" s="34"/>
    </row>
    <row r="21" ht="11.25">
      <c r="D21" s="79"/>
    </row>
    <row r="24" ht="11.25">
      <c r="B24" s="18"/>
    </row>
    <row r="25" spans="2:4" ht="12">
      <c r="B25" s="83" t="s">
        <v>54</v>
      </c>
      <c r="C25" s="84" t="s">
        <v>274</v>
      </c>
      <c r="D25" s="85"/>
    </row>
    <row r="26" spans="2:4" ht="12">
      <c r="B26" s="85"/>
      <c r="C26" s="86"/>
      <c r="D26" s="85"/>
    </row>
    <row r="27" spans="2:4" ht="12">
      <c r="B27" s="85"/>
      <c r="C27" s="86"/>
      <c r="D27" s="85"/>
    </row>
    <row r="28" spans="2:4" ht="12">
      <c r="B28" s="85"/>
      <c r="C28" s="86"/>
      <c r="D28" s="85"/>
    </row>
    <row r="29" spans="2:4" ht="12">
      <c r="B29" s="83" t="s">
        <v>218</v>
      </c>
      <c r="C29" s="84" t="s">
        <v>271</v>
      </c>
      <c r="D29" s="85"/>
    </row>
    <row r="30" spans="2:4" ht="12">
      <c r="B30" s="85"/>
      <c r="C30" s="86"/>
      <c r="D30" s="85"/>
    </row>
    <row r="31" spans="2:4" ht="12">
      <c r="B31" s="85"/>
      <c r="C31" s="86"/>
      <c r="D31" s="85"/>
    </row>
    <row r="32" spans="2:4" ht="12">
      <c r="B32" s="85"/>
      <c r="C32" s="86"/>
      <c r="D32" s="85"/>
    </row>
    <row r="33" spans="2:4" ht="12">
      <c r="B33" s="83" t="s">
        <v>255</v>
      </c>
      <c r="C33" s="84" t="s">
        <v>256</v>
      </c>
      <c r="D33" s="85"/>
    </row>
    <row r="34" spans="2:4" ht="12">
      <c r="B34" s="85"/>
      <c r="C34" s="86"/>
      <c r="D34" s="85"/>
    </row>
    <row r="35" spans="2:4" ht="12">
      <c r="B35" s="85"/>
      <c r="C35" s="86"/>
      <c r="D35" s="85"/>
    </row>
    <row r="36" spans="2:4" ht="12">
      <c r="B36" s="85"/>
      <c r="C36" s="86"/>
      <c r="D36" s="85"/>
    </row>
    <row r="37" spans="2:4" ht="12">
      <c r="B37" s="85"/>
      <c r="C37" s="86"/>
      <c r="D37" s="85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1">
      <selection activeCell="B113" sqref="B113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4"/>
      <c r="B1" s="32"/>
      <c r="C1" s="32"/>
      <c r="D1" s="33"/>
      <c r="E1" s="33"/>
      <c r="F1" s="34"/>
    </row>
    <row r="2" spans="1:6" ht="12">
      <c r="A2" s="34"/>
      <c r="B2" s="35"/>
      <c r="C2" s="36"/>
      <c r="D2" s="36"/>
      <c r="E2" s="36"/>
      <c r="F2" s="37" t="s">
        <v>116</v>
      </c>
    </row>
    <row r="3" spans="1:6" ht="12">
      <c r="A3" s="34"/>
      <c r="B3" s="35"/>
      <c r="C3" s="36"/>
      <c r="D3" s="36"/>
      <c r="E3" s="36"/>
      <c r="F3" s="37" t="s">
        <v>1</v>
      </c>
    </row>
    <row r="4" spans="1:6" ht="12">
      <c r="A4" s="34"/>
      <c r="B4" s="35"/>
      <c r="C4" s="36"/>
      <c r="D4" s="36"/>
      <c r="E4" s="36"/>
      <c r="F4" s="37" t="s">
        <v>2</v>
      </c>
    </row>
    <row r="5" spans="1:6" ht="12">
      <c r="A5" s="34"/>
      <c r="B5" s="35"/>
      <c r="C5" s="36"/>
      <c r="D5" s="36"/>
      <c r="E5" s="36"/>
      <c r="F5" s="37" t="s">
        <v>3</v>
      </c>
    </row>
    <row r="6" spans="1:6" ht="12">
      <c r="A6" s="34"/>
      <c r="B6" s="35"/>
      <c r="C6" s="36"/>
      <c r="D6" s="36"/>
      <c r="E6" s="36"/>
      <c r="F6" s="37" t="s">
        <v>4</v>
      </c>
    </row>
    <row r="7" spans="1:6" ht="12">
      <c r="A7" s="34"/>
      <c r="B7" s="35"/>
      <c r="C7" s="36"/>
      <c r="D7" s="36"/>
      <c r="E7" s="36"/>
      <c r="F7" s="37" t="s">
        <v>5</v>
      </c>
    </row>
    <row r="8" spans="1:6" ht="12">
      <c r="A8" s="34"/>
      <c r="B8" s="38" t="s">
        <v>117</v>
      </c>
      <c r="C8" s="39"/>
      <c r="D8" s="39"/>
      <c r="E8" s="39"/>
      <c r="F8" s="39"/>
    </row>
    <row r="9" spans="1:6" ht="15.75" customHeight="1">
      <c r="A9" s="34"/>
      <c r="B9" s="198" t="s">
        <v>356</v>
      </c>
      <c r="C9" s="198"/>
      <c r="D9" s="198"/>
      <c r="E9" s="198"/>
      <c r="F9" s="198"/>
    </row>
    <row r="10" spans="1:6" s="4" customFormat="1" ht="19.5" customHeight="1">
      <c r="A10" s="57"/>
      <c r="B10" s="40" t="s">
        <v>250</v>
      </c>
      <c r="C10" s="41"/>
      <c r="D10" s="40"/>
      <c r="E10" s="40"/>
      <c r="F10" s="40"/>
    </row>
    <row r="11" spans="1:6" ht="23.25" customHeight="1">
      <c r="A11" s="34"/>
      <c r="B11" s="42" t="s">
        <v>8</v>
      </c>
      <c r="C11" s="43"/>
      <c r="D11" s="43"/>
      <c r="E11" s="43"/>
      <c r="F11" s="39"/>
    </row>
    <row r="12" spans="1:6" s="13" customFormat="1" ht="23.25" customHeight="1">
      <c r="A12" s="53"/>
      <c r="B12" s="199" t="s">
        <v>242</v>
      </c>
      <c r="C12" s="200"/>
      <c r="D12" s="200"/>
      <c r="E12" s="200"/>
      <c r="F12" s="201"/>
    </row>
    <row r="13" spans="1:6" s="13" customFormat="1" ht="18.75" customHeight="1">
      <c r="A13" s="53"/>
      <c r="B13" s="200" t="s">
        <v>323</v>
      </c>
      <c r="C13" s="200"/>
      <c r="D13" s="200"/>
      <c r="E13" s="200"/>
      <c r="F13" s="201"/>
    </row>
    <row r="14" spans="1:6" ht="11.25">
      <c r="A14" s="34"/>
      <c r="B14" s="34"/>
      <c r="C14" s="44"/>
      <c r="D14" s="34"/>
      <c r="E14" s="45"/>
      <c r="F14" s="45" t="s">
        <v>10</v>
      </c>
    </row>
    <row r="15" spans="1:6" ht="78.75" customHeight="1">
      <c r="A15" s="34"/>
      <c r="B15" s="81" t="s">
        <v>118</v>
      </c>
      <c r="C15" s="81" t="s">
        <v>12</v>
      </c>
      <c r="D15" s="81" t="s">
        <v>119</v>
      </c>
      <c r="E15" s="81" t="s">
        <v>120</v>
      </c>
      <c r="F15" s="81" t="s">
        <v>121</v>
      </c>
    </row>
    <row r="16" spans="1:6" ht="12.75">
      <c r="A16" s="34"/>
      <c r="B16" s="80" t="s">
        <v>220</v>
      </c>
      <c r="C16" s="80" t="s">
        <v>221</v>
      </c>
      <c r="D16" s="80" t="s">
        <v>222</v>
      </c>
      <c r="E16" s="80" t="s">
        <v>223</v>
      </c>
      <c r="F16" s="80" t="s">
        <v>254</v>
      </c>
    </row>
    <row r="17" spans="1:6" ht="20.25" customHeight="1">
      <c r="A17" s="34"/>
      <c r="B17" s="126" t="s">
        <v>122</v>
      </c>
      <c r="C17" s="127">
        <v>100</v>
      </c>
      <c r="D17" s="128">
        <v>180.63</v>
      </c>
      <c r="E17" s="128">
        <v>0.48</v>
      </c>
      <c r="F17" s="129" t="s">
        <v>123</v>
      </c>
    </row>
    <row r="18" spans="1:6" ht="15.75" customHeight="1">
      <c r="A18" s="34"/>
      <c r="B18" s="130" t="s">
        <v>16</v>
      </c>
      <c r="C18" s="131"/>
      <c r="D18" s="130"/>
      <c r="E18" s="130"/>
      <c r="F18" s="130"/>
    </row>
    <row r="19" spans="1:6" ht="20.25" customHeight="1">
      <c r="A19" s="34"/>
      <c r="B19" s="132" t="s">
        <v>17</v>
      </c>
      <c r="C19" s="133">
        <v>110</v>
      </c>
      <c r="D19" s="173">
        <v>180.63</v>
      </c>
      <c r="E19" s="128">
        <v>0.48</v>
      </c>
      <c r="F19" s="129" t="s">
        <v>123</v>
      </c>
    </row>
    <row r="20" spans="1:6" ht="21" customHeight="1">
      <c r="A20" s="34"/>
      <c r="B20" s="134" t="s">
        <v>243</v>
      </c>
      <c r="C20" s="135"/>
      <c r="D20" s="173">
        <v>180.63</v>
      </c>
      <c r="E20" s="128">
        <v>0.48</v>
      </c>
      <c r="F20" s="129" t="s">
        <v>123</v>
      </c>
    </row>
    <row r="21" spans="1:6" ht="20.25" customHeight="1">
      <c r="A21" s="34"/>
      <c r="B21" s="132" t="s">
        <v>18</v>
      </c>
      <c r="C21" s="133">
        <v>120</v>
      </c>
      <c r="D21" s="136" t="s">
        <v>19</v>
      </c>
      <c r="E21" s="137" t="s">
        <v>19</v>
      </c>
      <c r="F21" s="129" t="s">
        <v>123</v>
      </c>
    </row>
    <row r="22" spans="1:6" ht="26.25" customHeight="1">
      <c r="A22" s="34"/>
      <c r="B22" s="126" t="s">
        <v>20</v>
      </c>
      <c r="C22" s="127">
        <v>200</v>
      </c>
      <c r="D22" s="137" t="s">
        <v>19</v>
      </c>
      <c r="E22" s="137" t="s">
        <v>19</v>
      </c>
      <c r="F22" s="129" t="s">
        <v>123</v>
      </c>
    </row>
    <row r="23" spans="1:6" ht="19.5" customHeight="1">
      <c r="A23" s="34"/>
      <c r="B23" s="130" t="s">
        <v>16</v>
      </c>
      <c r="C23" s="131"/>
      <c r="D23" s="130"/>
      <c r="E23" s="130"/>
      <c r="F23" s="130"/>
    </row>
    <row r="24" spans="1:6" ht="16.5" customHeight="1">
      <c r="A24" s="34"/>
      <c r="B24" s="132" t="s">
        <v>17</v>
      </c>
      <c r="C24" s="133">
        <v>210</v>
      </c>
      <c r="D24" s="136" t="s">
        <v>19</v>
      </c>
      <c r="E24" s="137" t="s">
        <v>19</v>
      </c>
      <c r="F24" s="129" t="s">
        <v>123</v>
      </c>
    </row>
    <row r="25" spans="1:6" ht="16.5" customHeight="1">
      <c r="A25" s="34"/>
      <c r="B25" s="132" t="s">
        <v>18</v>
      </c>
      <c r="C25" s="133">
        <v>220</v>
      </c>
      <c r="D25" s="136" t="s">
        <v>19</v>
      </c>
      <c r="E25" s="137" t="s">
        <v>19</v>
      </c>
      <c r="F25" s="129" t="s">
        <v>123</v>
      </c>
    </row>
    <row r="26" spans="1:6" ht="20.25" customHeight="1">
      <c r="A26" s="34"/>
      <c r="B26" s="138" t="s">
        <v>124</v>
      </c>
      <c r="C26" s="127">
        <v>300</v>
      </c>
      <c r="D26" s="137" t="s">
        <v>19</v>
      </c>
      <c r="E26" s="137" t="s">
        <v>19</v>
      </c>
      <c r="F26" s="129" t="s">
        <v>123</v>
      </c>
    </row>
    <row r="27" spans="1:6" ht="42" customHeight="1">
      <c r="A27" s="34"/>
      <c r="B27" s="139" t="s">
        <v>16</v>
      </c>
      <c r="C27" s="131"/>
      <c r="D27" s="130"/>
      <c r="E27" s="130"/>
      <c r="F27" s="130"/>
    </row>
    <row r="28" spans="1:6" ht="39" customHeight="1">
      <c r="A28" s="34"/>
      <c r="B28" s="140" t="s">
        <v>125</v>
      </c>
      <c r="C28" s="127">
        <v>310</v>
      </c>
      <c r="D28" s="137" t="s">
        <v>19</v>
      </c>
      <c r="E28" s="137" t="s">
        <v>19</v>
      </c>
      <c r="F28" s="129" t="s">
        <v>123</v>
      </c>
    </row>
    <row r="29" spans="1:6" ht="18.75" customHeight="1">
      <c r="A29" s="34"/>
      <c r="B29" s="141" t="s">
        <v>126</v>
      </c>
      <c r="C29" s="131"/>
      <c r="D29" s="142"/>
      <c r="E29" s="142"/>
      <c r="F29" s="142"/>
    </row>
    <row r="30" spans="1:6" ht="18" customHeight="1">
      <c r="A30" s="34"/>
      <c r="B30" s="143" t="s">
        <v>127</v>
      </c>
      <c r="C30" s="133">
        <v>311</v>
      </c>
      <c r="D30" s="137" t="s">
        <v>19</v>
      </c>
      <c r="E30" s="137" t="s">
        <v>19</v>
      </c>
      <c r="F30" s="129" t="s">
        <v>123</v>
      </c>
    </row>
    <row r="31" spans="1:6" ht="20.25" customHeight="1">
      <c r="A31" s="34"/>
      <c r="B31" s="143" t="s">
        <v>128</v>
      </c>
      <c r="C31" s="133">
        <v>312</v>
      </c>
      <c r="D31" s="137" t="s">
        <v>19</v>
      </c>
      <c r="E31" s="137" t="s">
        <v>19</v>
      </c>
      <c r="F31" s="129" t="s">
        <v>123</v>
      </c>
    </row>
    <row r="32" spans="1:6" ht="24" customHeight="1">
      <c r="A32" s="34"/>
      <c r="B32" s="143" t="s">
        <v>129</v>
      </c>
      <c r="C32" s="133">
        <v>313</v>
      </c>
      <c r="D32" s="137" t="s">
        <v>19</v>
      </c>
      <c r="E32" s="137" t="s">
        <v>19</v>
      </c>
      <c r="F32" s="129" t="s">
        <v>123</v>
      </c>
    </row>
    <row r="33" spans="1:6" ht="35.25" customHeight="1">
      <c r="A33" s="34"/>
      <c r="B33" s="143" t="s">
        <v>130</v>
      </c>
      <c r="C33" s="133">
        <v>314</v>
      </c>
      <c r="D33" s="137" t="s">
        <v>19</v>
      </c>
      <c r="E33" s="137" t="s">
        <v>19</v>
      </c>
      <c r="F33" s="129" t="s">
        <v>123</v>
      </c>
    </row>
    <row r="34" spans="1:6" ht="34.5" customHeight="1">
      <c r="A34" s="34"/>
      <c r="B34" s="143" t="s">
        <v>131</v>
      </c>
      <c r="C34" s="133">
        <v>315</v>
      </c>
      <c r="D34" s="137" t="s">
        <v>19</v>
      </c>
      <c r="E34" s="137" t="s">
        <v>19</v>
      </c>
      <c r="F34" s="129" t="s">
        <v>123</v>
      </c>
    </row>
    <row r="35" spans="1:6" ht="33" customHeight="1">
      <c r="A35" s="34"/>
      <c r="B35" s="143" t="s">
        <v>132</v>
      </c>
      <c r="C35" s="133">
        <v>316</v>
      </c>
      <c r="D35" s="137" t="s">
        <v>19</v>
      </c>
      <c r="E35" s="137" t="s">
        <v>19</v>
      </c>
      <c r="F35" s="129" t="s">
        <v>123</v>
      </c>
    </row>
    <row r="36" spans="1:6" ht="24.75" customHeight="1">
      <c r="A36" s="34"/>
      <c r="B36" s="143" t="s">
        <v>133</v>
      </c>
      <c r="C36" s="133">
        <v>317</v>
      </c>
      <c r="D36" s="137" t="s">
        <v>19</v>
      </c>
      <c r="E36" s="137" t="s">
        <v>19</v>
      </c>
      <c r="F36" s="129" t="s">
        <v>123</v>
      </c>
    </row>
    <row r="37" spans="1:6" ht="24.75" customHeight="1">
      <c r="A37" s="34"/>
      <c r="B37" s="143" t="s">
        <v>134</v>
      </c>
      <c r="C37" s="133">
        <v>318</v>
      </c>
      <c r="D37" s="137" t="s">
        <v>19</v>
      </c>
      <c r="E37" s="137" t="s">
        <v>19</v>
      </c>
      <c r="F37" s="129" t="s">
        <v>123</v>
      </c>
    </row>
    <row r="38" spans="1:6" ht="27" customHeight="1">
      <c r="A38" s="34"/>
      <c r="B38" s="140" t="s">
        <v>135</v>
      </c>
      <c r="C38" s="127">
        <v>320</v>
      </c>
      <c r="D38" s="137" t="s">
        <v>19</v>
      </c>
      <c r="E38" s="137" t="s">
        <v>19</v>
      </c>
      <c r="F38" s="129" t="s">
        <v>123</v>
      </c>
    </row>
    <row r="39" spans="1:6" ht="24" customHeight="1">
      <c r="A39" s="34"/>
      <c r="B39" s="141" t="s">
        <v>126</v>
      </c>
      <c r="C39" s="131"/>
      <c r="D39" s="142"/>
      <c r="E39" s="142"/>
      <c r="F39" s="142"/>
    </row>
    <row r="40" spans="1:6" ht="27" customHeight="1">
      <c r="A40" s="34"/>
      <c r="B40" s="143" t="s">
        <v>127</v>
      </c>
      <c r="C40" s="133">
        <v>321</v>
      </c>
      <c r="D40" s="137" t="s">
        <v>19</v>
      </c>
      <c r="E40" s="137" t="s">
        <v>19</v>
      </c>
      <c r="F40" s="129" t="s">
        <v>123</v>
      </c>
    </row>
    <row r="41" spans="1:6" ht="34.5" customHeight="1">
      <c r="A41" s="34"/>
      <c r="B41" s="143" t="s">
        <v>128</v>
      </c>
      <c r="C41" s="133">
        <v>322</v>
      </c>
      <c r="D41" s="137" t="s">
        <v>19</v>
      </c>
      <c r="E41" s="137" t="s">
        <v>19</v>
      </c>
      <c r="F41" s="129" t="s">
        <v>123</v>
      </c>
    </row>
    <row r="42" spans="1:6" ht="27.75" customHeight="1">
      <c r="A42" s="34"/>
      <c r="B42" s="143" t="s">
        <v>129</v>
      </c>
      <c r="C42" s="133">
        <v>323</v>
      </c>
      <c r="D42" s="137" t="s">
        <v>19</v>
      </c>
      <c r="E42" s="137" t="s">
        <v>19</v>
      </c>
      <c r="F42" s="129" t="s">
        <v>123</v>
      </c>
    </row>
    <row r="43" spans="1:6" ht="27.75" customHeight="1">
      <c r="A43" s="34"/>
      <c r="B43" s="143" t="s">
        <v>130</v>
      </c>
      <c r="C43" s="133">
        <v>324</v>
      </c>
      <c r="D43" s="137" t="s">
        <v>19</v>
      </c>
      <c r="E43" s="137" t="s">
        <v>19</v>
      </c>
      <c r="F43" s="129" t="s">
        <v>123</v>
      </c>
    </row>
    <row r="44" spans="1:6" ht="27" customHeight="1">
      <c r="A44" s="34"/>
      <c r="B44" s="143" t="s">
        <v>131</v>
      </c>
      <c r="C44" s="133">
        <v>325</v>
      </c>
      <c r="D44" s="137" t="s">
        <v>19</v>
      </c>
      <c r="E44" s="137" t="s">
        <v>19</v>
      </c>
      <c r="F44" s="129" t="s">
        <v>123</v>
      </c>
    </row>
    <row r="45" spans="1:6" ht="32.25" customHeight="1">
      <c r="A45" s="34"/>
      <c r="B45" s="143" t="s">
        <v>132</v>
      </c>
      <c r="C45" s="133">
        <v>326</v>
      </c>
      <c r="D45" s="137" t="s">
        <v>19</v>
      </c>
      <c r="E45" s="137" t="s">
        <v>19</v>
      </c>
      <c r="F45" s="129" t="s">
        <v>123</v>
      </c>
    </row>
    <row r="46" spans="1:6" ht="24.75" customHeight="1">
      <c r="A46" s="34"/>
      <c r="B46" s="143" t="s">
        <v>133</v>
      </c>
      <c r="C46" s="133">
        <v>327</v>
      </c>
      <c r="D46" s="137" t="s">
        <v>19</v>
      </c>
      <c r="E46" s="137" t="s">
        <v>19</v>
      </c>
      <c r="F46" s="129" t="s">
        <v>123</v>
      </c>
    </row>
    <row r="47" spans="1:6" ht="31.5" customHeight="1">
      <c r="A47" s="34"/>
      <c r="B47" s="143" t="s">
        <v>136</v>
      </c>
      <c r="C47" s="133">
        <v>328</v>
      </c>
      <c r="D47" s="137" t="s">
        <v>19</v>
      </c>
      <c r="E47" s="137" t="s">
        <v>19</v>
      </c>
      <c r="F47" s="129" t="s">
        <v>123</v>
      </c>
    </row>
    <row r="48" spans="1:6" ht="35.25" customHeight="1">
      <c r="A48" s="34"/>
      <c r="B48" s="143" t="s">
        <v>134</v>
      </c>
      <c r="C48" s="133">
        <v>329</v>
      </c>
      <c r="D48" s="137" t="s">
        <v>19</v>
      </c>
      <c r="E48" s="137" t="s">
        <v>19</v>
      </c>
      <c r="F48" s="129" t="s">
        <v>123</v>
      </c>
    </row>
    <row r="49" spans="2:6" ht="33" customHeight="1">
      <c r="B49" s="138" t="s">
        <v>25</v>
      </c>
      <c r="C49" s="127">
        <v>400</v>
      </c>
      <c r="D49" s="137" t="s">
        <v>357</v>
      </c>
      <c r="E49" s="128">
        <v>95.4</v>
      </c>
      <c r="F49" s="129" t="s">
        <v>123</v>
      </c>
    </row>
    <row r="50" spans="2:6" ht="34.5" customHeight="1">
      <c r="B50" s="139" t="s">
        <v>16</v>
      </c>
      <c r="C50" s="131"/>
      <c r="D50" s="130"/>
      <c r="E50" s="130"/>
      <c r="F50" s="130"/>
    </row>
    <row r="51" spans="2:6" ht="45" customHeight="1">
      <c r="B51" s="145" t="s">
        <v>127</v>
      </c>
      <c r="C51" s="133">
        <v>410</v>
      </c>
      <c r="D51" s="137" t="s">
        <v>19</v>
      </c>
      <c r="E51" s="137" t="s">
        <v>19</v>
      </c>
      <c r="F51" s="129" t="s">
        <v>123</v>
      </c>
    </row>
    <row r="52" spans="2:6" ht="43.5" customHeight="1">
      <c r="B52" s="145" t="s">
        <v>128</v>
      </c>
      <c r="C52" s="133">
        <v>420</v>
      </c>
      <c r="D52" s="137" t="s">
        <v>19</v>
      </c>
      <c r="E52" s="137" t="s">
        <v>19</v>
      </c>
      <c r="F52" s="129" t="s">
        <v>123</v>
      </c>
    </row>
    <row r="53" spans="2:6" ht="33" customHeight="1">
      <c r="B53" s="145" t="s">
        <v>129</v>
      </c>
      <c r="C53" s="133">
        <v>430</v>
      </c>
      <c r="D53" s="137" t="s">
        <v>19</v>
      </c>
      <c r="E53" s="137" t="s">
        <v>19</v>
      </c>
      <c r="F53" s="129" t="s">
        <v>123</v>
      </c>
    </row>
    <row r="54" spans="2:6" ht="33.75" customHeight="1">
      <c r="B54" s="145" t="s">
        <v>130</v>
      </c>
      <c r="C54" s="133">
        <v>440</v>
      </c>
      <c r="D54" s="137" t="s">
        <v>19</v>
      </c>
      <c r="E54" s="137" t="s">
        <v>19</v>
      </c>
      <c r="F54" s="129" t="s">
        <v>123</v>
      </c>
    </row>
    <row r="55" spans="2:6" ht="42.75" customHeight="1">
      <c r="B55" s="145" t="s">
        <v>131</v>
      </c>
      <c r="C55" s="133">
        <v>450</v>
      </c>
      <c r="D55" s="137" t="s">
        <v>358</v>
      </c>
      <c r="E55" s="128">
        <v>85.77</v>
      </c>
      <c r="F55" s="129" t="s">
        <v>123</v>
      </c>
    </row>
    <row r="56" spans="2:6" ht="34.5" customHeight="1">
      <c r="B56" s="144" t="s">
        <v>359</v>
      </c>
      <c r="C56" s="135"/>
      <c r="D56" s="137" t="s">
        <v>360</v>
      </c>
      <c r="E56" s="128">
        <v>3.01</v>
      </c>
      <c r="F56" s="129" t="s">
        <v>123</v>
      </c>
    </row>
    <row r="57" spans="2:6" ht="33.75" customHeight="1">
      <c r="B57" s="144" t="s">
        <v>361</v>
      </c>
      <c r="C57" s="135"/>
      <c r="D57" s="128">
        <v>389.28</v>
      </c>
      <c r="E57" s="128">
        <v>1.04</v>
      </c>
      <c r="F57" s="129" t="s">
        <v>123</v>
      </c>
    </row>
    <row r="58" spans="2:6" ht="41.25" customHeight="1">
      <c r="B58" s="144" t="s">
        <v>297</v>
      </c>
      <c r="C58" s="135"/>
      <c r="D58" s="137" t="s">
        <v>362</v>
      </c>
      <c r="E58" s="128">
        <v>5.72</v>
      </c>
      <c r="F58" s="129" t="s">
        <v>123</v>
      </c>
    </row>
    <row r="59" spans="2:6" ht="31.5" customHeight="1">
      <c r="B59" s="144" t="s">
        <v>363</v>
      </c>
      <c r="C59" s="135"/>
      <c r="D59" s="128">
        <v>724.25</v>
      </c>
      <c r="E59" s="128">
        <v>1.93</v>
      </c>
      <c r="F59" s="129" t="s">
        <v>123</v>
      </c>
    </row>
    <row r="60" spans="2:6" ht="57.75" customHeight="1">
      <c r="B60" s="144" t="s">
        <v>311</v>
      </c>
      <c r="C60" s="135"/>
      <c r="D60" s="137" t="s">
        <v>364</v>
      </c>
      <c r="E60" s="128">
        <v>13.68</v>
      </c>
      <c r="F60" s="129" t="s">
        <v>123</v>
      </c>
    </row>
    <row r="61" spans="2:6" ht="51" customHeight="1">
      <c r="B61" s="144" t="s">
        <v>281</v>
      </c>
      <c r="C61" s="135"/>
      <c r="D61" s="137" t="s">
        <v>365</v>
      </c>
      <c r="E61" s="128">
        <v>13.47</v>
      </c>
      <c r="F61" s="129" t="s">
        <v>123</v>
      </c>
    </row>
    <row r="62" spans="2:6" ht="27" customHeight="1">
      <c r="B62" s="144" t="s">
        <v>282</v>
      </c>
      <c r="C62" s="135"/>
      <c r="D62" s="137" t="s">
        <v>366</v>
      </c>
      <c r="E62" s="128">
        <v>7.07</v>
      </c>
      <c r="F62" s="129" t="s">
        <v>123</v>
      </c>
    </row>
    <row r="63" spans="2:6" ht="47.25" customHeight="1">
      <c r="B63" s="144" t="s">
        <v>285</v>
      </c>
      <c r="C63" s="135"/>
      <c r="D63" s="137" t="s">
        <v>367</v>
      </c>
      <c r="E63" s="128">
        <v>3.05</v>
      </c>
      <c r="F63" s="129" t="s">
        <v>123</v>
      </c>
    </row>
    <row r="64" spans="2:6" ht="33.75" customHeight="1">
      <c r="B64" s="144" t="s">
        <v>326</v>
      </c>
      <c r="C64" s="135"/>
      <c r="D64" s="137" t="s">
        <v>368</v>
      </c>
      <c r="E64" s="128">
        <v>7</v>
      </c>
      <c r="F64" s="129" t="s">
        <v>123</v>
      </c>
    </row>
    <row r="65" spans="2:6" ht="31.5" customHeight="1">
      <c r="B65" s="144" t="s">
        <v>288</v>
      </c>
      <c r="C65" s="135"/>
      <c r="D65" s="137" t="s">
        <v>369</v>
      </c>
      <c r="E65" s="128">
        <v>4.79</v>
      </c>
      <c r="F65" s="129" t="s">
        <v>123</v>
      </c>
    </row>
    <row r="66" spans="2:6" ht="33.75" customHeight="1">
      <c r="B66" s="144" t="s">
        <v>329</v>
      </c>
      <c r="C66" s="135"/>
      <c r="D66" s="128">
        <v>444.36</v>
      </c>
      <c r="E66" s="128">
        <v>1.18</v>
      </c>
      <c r="F66" s="129" t="s">
        <v>123</v>
      </c>
    </row>
    <row r="67" spans="2:6" ht="29.25" customHeight="1">
      <c r="B67" s="144" t="s">
        <v>312</v>
      </c>
      <c r="C67" s="135"/>
      <c r="D67" s="137" t="s">
        <v>370</v>
      </c>
      <c r="E67" s="128">
        <v>13.95</v>
      </c>
      <c r="F67" s="129" t="s">
        <v>123</v>
      </c>
    </row>
    <row r="68" spans="2:6" ht="23.25" customHeight="1">
      <c r="B68" s="144" t="s">
        <v>327</v>
      </c>
      <c r="C68" s="135"/>
      <c r="D68" s="137" t="s">
        <v>371</v>
      </c>
      <c r="E68" s="128">
        <v>2.93</v>
      </c>
      <c r="F68" s="129" t="s">
        <v>123</v>
      </c>
    </row>
    <row r="69" spans="2:6" s="82" customFormat="1" ht="39" customHeight="1">
      <c r="B69" s="144" t="s">
        <v>291</v>
      </c>
      <c r="C69" s="135"/>
      <c r="D69" s="137" t="s">
        <v>372</v>
      </c>
      <c r="E69" s="128">
        <v>2.81</v>
      </c>
      <c r="F69" s="129" t="s">
        <v>123</v>
      </c>
    </row>
    <row r="70" spans="2:6" s="82" customFormat="1" ht="37.5" customHeight="1">
      <c r="B70" s="144" t="s">
        <v>373</v>
      </c>
      <c r="C70" s="135"/>
      <c r="D70" s="128">
        <v>358.68</v>
      </c>
      <c r="E70" s="128">
        <v>0.95</v>
      </c>
      <c r="F70" s="129" t="s">
        <v>123</v>
      </c>
    </row>
    <row r="71" spans="2:6" s="82" customFormat="1" ht="34.5" customHeight="1">
      <c r="B71" s="144" t="s">
        <v>328</v>
      </c>
      <c r="C71" s="135"/>
      <c r="D71" s="137" t="s">
        <v>374</v>
      </c>
      <c r="E71" s="128">
        <v>3.18</v>
      </c>
      <c r="F71" s="129" t="s">
        <v>123</v>
      </c>
    </row>
    <row r="72" spans="2:6" s="82" customFormat="1" ht="24" customHeight="1">
      <c r="B72" s="145" t="s">
        <v>132</v>
      </c>
      <c r="C72" s="133">
        <v>460</v>
      </c>
      <c r="D72" s="137" t="s">
        <v>19</v>
      </c>
      <c r="E72" s="137" t="s">
        <v>19</v>
      </c>
      <c r="F72" s="129" t="s">
        <v>123</v>
      </c>
    </row>
    <row r="73" spans="2:6" s="82" customFormat="1" ht="30.75" customHeight="1">
      <c r="B73" s="145" t="s">
        <v>133</v>
      </c>
      <c r="C73" s="133">
        <v>470</v>
      </c>
      <c r="D73" s="137" t="s">
        <v>375</v>
      </c>
      <c r="E73" s="128">
        <v>9.63</v>
      </c>
      <c r="F73" s="129" t="s">
        <v>123</v>
      </c>
    </row>
    <row r="74" spans="2:6" s="82" customFormat="1" ht="35.25" customHeight="1">
      <c r="B74" s="144" t="s">
        <v>310</v>
      </c>
      <c r="C74" s="135"/>
      <c r="D74" s="137" t="s">
        <v>376</v>
      </c>
      <c r="E74" s="128">
        <v>3.04</v>
      </c>
      <c r="F74" s="129" t="s">
        <v>123</v>
      </c>
    </row>
    <row r="75" spans="2:6" ht="28.5" customHeight="1">
      <c r="B75" s="144" t="s">
        <v>313</v>
      </c>
      <c r="C75" s="135"/>
      <c r="D75" s="128">
        <v>4.31</v>
      </c>
      <c r="E75" s="128">
        <v>0.01</v>
      </c>
      <c r="F75" s="129" t="s">
        <v>123</v>
      </c>
    </row>
    <row r="76" spans="2:6" ht="44.25" customHeight="1">
      <c r="B76" s="144" t="s">
        <v>324</v>
      </c>
      <c r="C76" s="135"/>
      <c r="D76" s="137" t="s">
        <v>377</v>
      </c>
      <c r="E76" s="128">
        <v>3.31</v>
      </c>
      <c r="F76" s="129" t="s">
        <v>123</v>
      </c>
    </row>
    <row r="77" spans="2:6" ht="30.75" customHeight="1">
      <c r="B77" s="144" t="s">
        <v>325</v>
      </c>
      <c r="C77" s="135"/>
      <c r="D77" s="137" t="s">
        <v>378</v>
      </c>
      <c r="E77" s="128">
        <v>3.27</v>
      </c>
      <c r="F77" s="129" t="s">
        <v>123</v>
      </c>
    </row>
    <row r="78" spans="2:6" ht="24.75" customHeight="1">
      <c r="B78" s="145" t="s">
        <v>136</v>
      </c>
      <c r="C78" s="133">
        <v>480</v>
      </c>
      <c r="D78" s="137" t="s">
        <v>19</v>
      </c>
      <c r="E78" s="137" t="s">
        <v>19</v>
      </c>
      <c r="F78" s="129" t="s">
        <v>123</v>
      </c>
    </row>
    <row r="79" spans="2:6" ht="29.25" customHeight="1">
      <c r="B79" s="145" t="s">
        <v>134</v>
      </c>
      <c r="C79" s="133">
        <v>490</v>
      </c>
      <c r="D79" s="137" t="s">
        <v>19</v>
      </c>
      <c r="E79" s="137" t="s">
        <v>19</v>
      </c>
      <c r="F79" s="129" t="s">
        <v>123</v>
      </c>
    </row>
    <row r="80" spans="2:6" ht="27" customHeight="1">
      <c r="B80" s="145" t="s">
        <v>76</v>
      </c>
      <c r="C80" s="133">
        <v>491</v>
      </c>
      <c r="D80" s="137" t="s">
        <v>19</v>
      </c>
      <c r="E80" s="137" t="s">
        <v>19</v>
      </c>
      <c r="F80" s="129" t="s">
        <v>123</v>
      </c>
    </row>
    <row r="81" spans="2:6" ht="24" customHeight="1">
      <c r="B81" s="138" t="s">
        <v>137</v>
      </c>
      <c r="C81" s="127">
        <v>500</v>
      </c>
      <c r="D81" s="137" t="s">
        <v>19</v>
      </c>
      <c r="E81" s="137" t="s">
        <v>19</v>
      </c>
      <c r="F81" s="129" t="s">
        <v>123</v>
      </c>
    </row>
    <row r="82" spans="2:6" ht="19.5" customHeight="1">
      <c r="B82" s="139" t="s">
        <v>16</v>
      </c>
      <c r="C82" s="131"/>
      <c r="D82" s="130"/>
      <c r="E82" s="130"/>
      <c r="F82" s="130"/>
    </row>
    <row r="83" spans="2:6" ht="40.5" customHeight="1">
      <c r="B83" s="140" t="s">
        <v>138</v>
      </c>
      <c r="C83" s="127">
        <v>510</v>
      </c>
      <c r="D83" s="137" t="s">
        <v>19</v>
      </c>
      <c r="E83" s="137" t="s">
        <v>19</v>
      </c>
      <c r="F83" s="129" t="s">
        <v>123</v>
      </c>
    </row>
    <row r="84" spans="2:6" ht="37.5" customHeight="1">
      <c r="B84" s="145" t="s">
        <v>139</v>
      </c>
      <c r="C84" s="133">
        <v>520</v>
      </c>
      <c r="D84" s="137" t="s">
        <v>19</v>
      </c>
      <c r="E84" s="137" t="s">
        <v>19</v>
      </c>
      <c r="F84" s="129" t="s">
        <v>123</v>
      </c>
    </row>
    <row r="85" spans="2:6" ht="17.25" customHeight="1">
      <c r="B85" s="145" t="s">
        <v>140</v>
      </c>
      <c r="C85" s="133">
        <v>530</v>
      </c>
      <c r="D85" s="137" t="s">
        <v>19</v>
      </c>
      <c r="E85" s="137" t="s">
        <v>19</v>
      </c>
      <c r="F85" s="129" t="s">
        <v>123</v>
      </c>
    </row>
    <row r="86" spans="2:6" ht="17.25" customHeight="1">
      <c r="B86" s="145" t="s">
        <v>141</v>
      </c>
      <c r="C86" s="133">
        <v>540</v>
      </c>
      <c r="D86" s="137" t="s">
        <v>19</v>
      </c>
      <c r="E86" s="137" t="s">
        <v>19</v>
      </c>
      <c r="F86" s="129" t="s">
        <v>123</v>
      </c>
    </row>
    <row r="87" spans="2:6" ht="15.75" customHeight="1">
      <c r="B87" s="138" t="s">
        <v>28</v>
      </c>
      <c r="C87" s="127">
        <v>1200</v>
      </c>
      <c r="D87" s="137" t="s">
        <v>379</v>
      </c>
      <c r="E87" s="128">
        <v>4.12</v>
      </c>
      <c r="F87" s="129" t="s">
        <v>123</v>
      </c>
    </row>
    <row r="88" spans="2:6" ht="42.75" customHeight="1">
      <c r="B88" s="139" t="s">
        <v>16</v>
      </c>
      <c r="C88" s="131"/>
      <c r="D88" s="130"/>
      <c r="E88" s="130"/>
      <c r="F88" s="130"/>
    </row>
    <row r="89" spans="2:6" ht="26.25" customHeight="1">
      <c r="B89" s="145" t="s">
        <v>29</v>
      </c>
      <c r="C89" s="133">
        <v>1210</v>
      </c>
      <c r="D89" s="137" t="s">
        <v>379</v>
      </c>
      <c r="E89" s="128">
        <v>4.12</v>
      </c>
      <c r="F89" s="129" t="s">
        <v>123</v>
      </c>
    </row>
    <row r="90" spans="2:6" ht="30" customHeight="1">
      <c r="B90" s="145" t="s">
        <v>30</v>
      </c>
      <c r="C90" s="133">
        <v>1220</v>
      </c>
      <c r="D90" s="137" t="s">
        <v>19</v>
      </c>
      <c r="E90" s="137" t="s">
        <v>19</v>
      </c>
      <c r="F90" s="129" t="s">
        <v>123</v>
      </c>
    </row>
    <row r="91" spans="2:6" ht="30" customHeight="1">
      <c r="B91" s="145" t="s">
        <v>31</v>
      </c>
      <c r="C91" s="133">
        <v>1230</v>
      </c>
      <c r="D91" s="137" t="s">
        <v>19</v>
      </c>
      <c r="E91" s="137" t="s">
        <v>19</v>
      </c>
      <c r="F91" s="129" t="s">
        <v>123</v>
      </c>
    </row>
    <row r="92" spans="2:6" ht="31.5" customHeight="1">
      <c r="B92" s="145" t="s">
        <v>32</v>
      </c>
      <c r="C92" s="133">
        <v>1240</v>
      </c>
      <c r="D92" s="136" t="s">
        <v>19</v>
      </c>
      <c r="E92" s="136" t="s">
        <v>19</v>
      </c>
      <c r="F92" s="177" t="s">
        <v>123</v>
      </c>
    </row>
    <row r="93" spans="2:6" ht="22.5">
      <c r="B93" s="146" t="s">
        <v>142</v>
      </c>
      <c r="C93" s="147">
        <v>1300</v>
      </c>
      <c r="D93" s="148" t="s">
        <v>380</v>
      </c>
      <c r="E93" s="149">
        <v>100</v>
      </c>
      <c r="F93" s="176" t="s">
        <v>123</v>
      </c>
    </row>
    <row r="94" spans="2:4" ht="12">
      <c r="B94" s="85"/>
      <c r="C94" s="86"/>
      <c r="D94" s="85"/>
    </row>
    <row r="95" spans="2:4" ht="12">
      <c r="B95" s="85"/>
      <c r="C95" s="86"/>
      <c r="D95" s="85"/>
    </row>
    <row r="96" spans="2:5" ht="12">
      <c r="B96" s="83" t="s">
        <v>54</v>
      </c>
      <c r="C96" s="84" t="s">
        <v>273</v>
      </c>
      <c r="D96" s="85"/>
      <c r="E96" s="85"/>
    </row>
    <row r="97" spans="2:5" ht="12">
      <c r="B97" s="85"/>
      <c r="C97" s="86"/>
      <c r="D97" s="85"/>
      <c r="E97" s="85"/>
    </row>
    <row r="98" spans="2:5" ht="12">
      <c r="B98" s="85"/>
      <c r="C98" s="86"/>
      <c r="D98" s="85"/>
      <c r="E98" s="85"/>
    </row>
    <row r="99" spans="2:5" ht="12">
      <c r="B99" s="85"/>
      <c r="C99" s="86"/>
      <c r="D99" s="85"/>
      <c r="E99" s="85"/>
    </row>
    <row r="100" spans="2:5" ht="12">
      <c r="B100" s="83" t="s">
        <v>218</v>
      </c>
      <c r="C100" s="84" t="s">
        <v>219</v>
      </c>
      <c r="D100" s="85"/>
      <c r="E100" s="85"/>
    </row>
    <row r="101" spans="2:5" ht="12">
      <c r="B101" s="85"/>
      <c r="C101" s="86"/>
      <c r="D101" s="85"/>
      <c r="E101" s="85"/>
    </row>
    <row r="102" spans="2:5" ht="12">
      <c r="B102" s="85"/>
      <c r="C102" s="86"/>
      <c r="D102" s="85"/>
      <c r="E102" s="85"/>
    </row>
    <row r="103" spans="2:5" ht="12">
      <c r="B103" s="85"/>
      <c r="C103" s="86"/>
      <c r="D103" s="85"/>
      <c r="E103" s="85"/>
    </row>
    <row r="104" spans="2:5" ht="12">
      <c r="B104" s="83" t="s">
        <v>255</v>
      </c>
      <c r="C104" s="84" t="s">
        <v>256</v>
      </c>
      <c r="D104" s="85"/>
      <c r="E104" s="85"/>
    </row>
    <row r="105" spans="2:5" ht="12">
      <c r="B105" s="85"/>
      <c r="C105" s="86"/>
      <c r="D105" s="85"/>
      <c r="E105" s="85"/>
    </row>
    <row r="106" spans="2:5" ht="12">
      <c r="B106" s="85"/>
      <c r="C106" s="86"/>
      <c r="D106" s="85"/>
      <c r="E106" s="85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B46">
      <selection activeCell="B70" sqref="B70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55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56</v>
      </c>
      <c r="C8" s="9"/>
      <c r="D8" s="9"/>
      <c r="E8" s="9"/>
    </row>
    <row r="9" spans="2:5" s="4" customFormat="1" ht="21.75" customHeight="1">
      <c r="B9" s="8" t="s">
        <v>335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81" t="s">
        <v>289</v>
      </c>
      <c r="C12" s="182"/>
      <c r="D12" s="181"/>
      <c r="E12" s="181"/>
    </row>
    <row r="13" spans="2:5" s="13" customFormat="1" ht="12.75" customHeight="1">
      <c r="B13" s="181" t="s">
        <v>322</v>
      </c>
      <c r="C13" s="182"/>
      <c r="D13" s="182"/>
      <c r="E13" s="182"/>
    </row>
    <row r="14" ht="11.25">
      <c r="E14" s="15" t="s">
        <v>10</v>
      </c>
    </row>
    <row r="15" spans="2:5" ht="21.75" customHeight="1">
      <c r="B15" s="16" t="s">
        <v>57</v>
      </c>
      <c r="C15" s="16" t="s">
        <v>12</v>
      </c>
      <c r="D15" s="16" t="s">
        <v>58</v>
      </c>
      <c r="E15" s="16" t="s">
        <v>59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2" t="s">
        <v>60</v>
      </c>
      <c r="C17" s="69" t="s">
        <v>230</v>
      </c>
      <c r="D17" s="178">
        <f>295242318.2/1000</f>
        <v>295242.3182</v>
      </c>
      <c r="E17" s="178">
        <f>810168586.83/1000</f>
        <v>810168.58683</v>
      </c>
    </row>
    <row r="18" spans="2:5" ht="12.75">
      <c r="B18" s="63" t="s">
        <v>61</v>
      </c>
      <c r="C18" s="70" t="s">
        <v>231</v>
      </c>
      <c r="D18" s="178">
        <f>295813345.14/1000+160164.75/1000</f>
        <v>295973.50989</v>
      </c>
      <c r="E18" s="178">
        <f>808292953.38/1000+361661.31/1000</f>
        <v>808654.61469</v>
      </c>
    </row>
    <row r="19" spans="2:5" ht="12.75">
      <c r="B19" s="63" t="s">
        <v>62</v>
      </c>
      <c r="C19" s="70" t="s">
        <v>232</v>
      </c>
      <c r="D19" s="178">
        <f>D17-D18</f>
        <v>-731.1916900000069</v>
      </c>
      <c r="E19" s="178">
        <f>E17-E18</f>
        <v>1513.9721400000853</v>
      </c>
    </row>
    <row r="20" spans="2:8" ht="25.5" customHeight="1">
      <c r="B20" s="64" t="s">
        <v>63</v>
      </c>
      <c r="C20" s="69" t="s">
        <v>233</v>
      </c>
      <c r="D20" s="178">
        <v>0</v>
      </c>
      <c r="E20" s="178">
        <v>0</v>
      </c>
      <c r="H20" s="101"/>
    </row>
    <row r="21" spans="2:5" ht="23.25" customHeight="1">
      <c r="B21" s="65" t="s">
        <v>64</v>
      </c>
      <c r="C21" s="70" t="s">
        <v>234</v>
      </c>
      <c r="D21" s="178">
        <v>0</v>
      </c>
      <c r="E21" s="178">
        <v>0</v>
      </c>
    </row>
    <row r="22" spans="2:5" ht="24.75" customHeight="1">
      <c r="B22" s="65" t="s">
        <v>258</v>
      </c>
      <c r="C22" s="70" t="s">
        <v>235</v>
      </c>
      <c r="D22" s="178">
        <v>0</v>
      </c>
      <c r="E22" s="178">
        <v>0</v>
      </c>
    </row>
    <row r="23" spans="2:5" ht="11.25" customHeight="1">
      <c r="B23" s="66" t="s">
        <v>65</v>
      </c>
      <c r="C23" s="69" t="s">
        <v>236</v>
      </c>
      <c r="D23" s="178">
        <v>0</v>
      </c>
      <c r="E23" s="178">
        <v>0</v>
      </c>
    </row>
    <row r="24" spans="2:5" ht="11.25" customHeight="1">
      <c r="B24" s="66" t="s">
        <v>66</v>
      </c>
      <c r="C24" s="69" t="s">
        <v>237</v>
      </c>
      <c r="D24" s="178">
        <v>0</v>
      </c>
      <c r="E24" s="178">
        <v>0</v>
      </c>
    </row>
    <row r="25" spans="2:5" ht="11.25" customHeight="1">
      <c r="B25" s="65" t="s">
        <v>259</v>
      </c>
      <c r="C25" s="70" t="s">
        <v>238</v>
      </c>
      <c r="D25" s="178">
        <v>0</v>
      </c>
      <c r="E25" s="178">
        <v>0</v>
      </c>
    </row>
    <row r="26" spans="2:5" ht="11.25" customHeight="1">
      <c r="B26" s="65" t="s">
        <v>67</v>
      </c>
      <c r="C26" s="71" t="s">
        <v>224</v>
      </c>
      <c r="D26" s="178">
        <v>0</v>
      </c>
      <c r="E26" s="178">
        <v>0</v>
      </c>
    </row>
    <row r="27" spans="2:5" ht="14.25" customHeight="1">
      <c r="B27" s="65" t="s">
        <v>68</v>
      </c>
      <c r="C27" s="71" t="s">
        <v>225</v>
      </c>
      <c r="D27" s="178">
        <f>2323043.56/1000</f>
        <v>2323.04356</v>
      </c>
      <c r="E27" s="178">
        <f>1129368.5/1000</f>
        <v>1129.3685</v>
      </c>
    </row>
    <row r="28" spans="2:5" ht="11.25" customHeight="1">
      <c r="B28" s="65" t="s">
        <v>69</v>
      </c>
      <c r="C28" s="71" t="s">
        <v>226</v>
      </c>
      <c r="D28" s="178">
        <v>0</v>
      </c>
      <c r="E28" s="178">
        <v>0</v>
      </c>
    </row>
    <row r="29" spans="2:5" ht="11.25" customHeight="1">
      <c r="B29" s="65" t="s">
        <v>70</v>
      </c>
      <c r="C29" s="71" t="s">
        <v>239</v>
      </c>
      <c r="D29" s="178">
        <v>0</v>
      </c>
      <c r="E29" s="178">
        <v>0</v>
      </c>
    </row>
    <row r="30" spans="2:5" ht="24.75" customHeight="1">
      <c r="B30" s="66" t="s">
        <v>71</v>
      </c>
      <c r="C30" s="72" t="s">
        <v>240</v>
      </c>
      <c r="D30" s="178">
        <f>D32+D33</f>
        <v>0</v>
      </c>
      <c r="E30" s="178">
        <f>E32+E33</f>
        <v>0</v>
      </c>
    </row>
    <row r="31" spans="2:5" ht="18.75" customHeight="1">
      <c r="B31" s="67" t="s">
        <v>72</v>
      </c>
      <c r="C31" s="73"/>
      <c r="D31" s="178"/>
      <c r="E31" s="178"/>
    </row>
    <row r="32" spans="2:5" ht="14.25" customHeight="1">
      <c r="B32" s="68" t="s">
        <v>73</v>
      </c>
      <c r="C32" s="71" t="s">
        <v>260</v>
      </c>
      <c r="D32" s="178">
        <v>0</v>
      </c>
      <c r="E32" s="178">
        <v>0</v>
      </c>
    </row>
    <row r="33" spans="2:5" ht="16.5" customHeight="1">
      <c r="B33" s="68" t="s">
        <v>74</v>
      </c>
      <c r="C33" s="71" t="s">
        <v>261</v>
      </c>
      <c r="D33" s="178">
        <v>0</v>
      </c>
      <c r="E33" s="178">
        <v>0</v>
      </c>
    </row>
    <row r="34" spans="2:5" ht="18.75" customHeight="1">
      <c r="B34" s="68" t="s">
        <v>75</v>
      </c>
      <c r="C34" s="71" t="s">
        <v>262</v>
      </c>
      <c r="D34" s="178">
        <v>0</v>
      </c>
      <c r="E34" s="178">
        <v>0</v>
      </c>
    </row>
    <row r="35" spans="2:5" ht="31.5" customHeight="1">
      <c r="B35" s="66" t="s">
        <v>263</v>
      </c>
      <c r="C35" s="72" t="s">
        <v>244</v>
      </c>
      <c r="D35" s="178">
        <f>D37</f>
        <v>1209.2441000000001</v>
      </c>
      <c r="E35" s="178">
        <f>E37</f>
        <v>805.2405799999999</v>
      </c>
    </row>
    <row r="36" spans="2:5" ht="21.75" customHeight="1">
      <c r="B36" s="67" t="s">
        <v>72</v>
      </c>
      <c r="C36" s="73"/>
      <c r="D36" s="178"/>
      <c r="E36" s="178"/>
    </row>
    <row r="37" spans="2:5" ht="18" customHeight="1">
      <c r="B37" s="68" t="s">
        <v>73</v>
      </c>
      <c r="C37" s="71" t="s">
        <v>264</v>
      </c>
      <c r="D37" s="178">
        <f>1209244.1/1000</f>
        <v>1209.2441000000001</v>
      </c>
      <c r="E37" s="178">
        <f>805240.58/1000</f>
        <v>805.2405799999999</v>
      </c>
    </row>
    <row r="38" spans="2:5" ht="20.25" customHeight="1">
      <c r="B38" s="68" t="s">
        <v>74</v>
      </c>
      <c r="C38" s="71" t="s">
        <v>265</v>
      </c>
      <c r="D38" s="178">
        <v>0</v>
      </c>
      <c r="E38" s="178">
        <v>0</v>
      </c>
    </row>
    <row r="39" spans="2:5" ht="20.25" customHeight="1">
      <c r="B39" s="68" t="s">
        <v>76</v>
      </c>
      <c r="C39" s="71" t="s">
        <v>266</v>
      </c>
      <c r="D39" s="178">
        <v>0</v>
      </c>
      <c r="E39" s="178">
        <v>0</v>
      </c>
    </row>
    <row r="40" spans="2:5" ht="20.25" customHeight="1">
      <c r="B40" s="68" t="s">
        <v>77</v>
      </c>
      <c r="C40" s="71" t="s">
        <v>267</v>
      </c>
      <c r="D40" s="178">
        <v>0</v>
      </c>
      <c r="E40" s="178">
        <v>0</v>
      </c>
    </row>
    <row r="41" spans="2:5" ht="28.5" customHeight="1">
      <c r="B41" s="66" t="s">
        <v>268</v>
      </c>
      <c r="C41" s="72" t="s">
        <v>245</v>
      </c>
      <c r="D41" s="178">
        <v>0</v>
      </c>
      <c r="E41" s="178">
        <v>0</v>
      </c>
    </row>
    <row r="42" spans="2:5" ht="42" customHeight="1">
      <c r="B42" s="66" t="s">
        <v>269</v>
      </c>
      <c r="C42" s="72" t="s">
        <v>246</v>
      </c>
      <c r="D42" s="178">
        <f>50172.53/1000+D43+300/1000</f>
        <v>2442.41497</v>
      </c>
      <c r="E42" s="178">
        <f>1812.29/1000+85874.5/1000+E43</f>
        <v>3658.48186</v>
      </c>
    </row>
    <row r="43" spans="2:5" ht="15" customHeight="1">
      <c r="B43" s="65" t="s">
        <v>78</v>
      </c>
      <c r="C43" s="71" t="s">
        <v>247</v>
      </c>
      <c r="D43" s="178">
        <f>2391942.44/1000</f>
        <v>2391.94244</v>
      </c>
      <c r="E43" s="178">
        <f>3570795.07/1000</f>
        <v>3570.7950699999997</v>
      </c>
    </row>
    <row r="44" spans="2:5" ht="12" customHeight="1">
      <c r="B44" s="65" t="s">
        <v>79</v>
      </c>
      <c r="C44" s="71" t="s">
        <v>248</v>
      </c>
      <c r="D44" s="178">
        <f>816821.65/1000-20702.33/1000</f>
        <v>796.11932</v>
      </c>
      <c r="E44" s="178">
        <f>932158.32/1000-9133.65/1000-16.73/1000</f>
        <v>923.00794</v>
      </c>
    </row>
    <row r="45" spans="2:5" ht="13.5" customHeight="1">
      <c r="B45" s="65" t="s">
        <v>80</v>
      </c>
      <c r="C45" s="71" t="s">
        <v>249</v>
      </c>
      <c r="D45" s="178">
        <v>0</v>
      </c>
      <c r="E45" s="178">
        <v>0</v>
      </c>
    </row>
    <row r="46" spans="2:5" ht="28.5" customHeight="1">
      <c r="B46" s="65" t="s">
        <v>81</v>
      </c>
      <c r="C46" s="71" t="s">
        <v>227</v>
      </c>
      <c r="D46" s="178">
        <f>2864947.2/1000</f>
        <v>2864.9472</v>
      </c>
      <c r="E46" s="178">
        <f>30326688.03/1000</f>
        <v>30326.68803</v>
      </c>
    </row>
    <row r="47" spans="2:5" ht="33" customHeight="1">
      <c r="B47" s="65" t="s">
        <v>270</v>
      </c>
      <c r="C47" s="71" t="s">
        <v>228</v>
      </c>
      <c r="D47" s="178">
        <f>31446267.43/1000</f>
        <v>31446.26743</v>
      </c>
      <c r="E47" s="178">
        <f>24944042.88/1000</f>
        <v>24944.042879999997</v>
      </c>
    </row>
    <row r="48" spans="2:5" ht="61.5" customHeight="1">
      <c r="B48" s="77" t="s">
        <v>82</v>
      </c>
      <c r="C48" s="78" t="s">
        <v>229</v>
      </c>
      <c r="D48" s="178">
        <f>D19+D22+D25+D26+D27+D28+D29+D30+D35+D41+D44+D46-D42-D47-D45</f>
        <v>-27426.519910000006</v>
      </c>
      <c r="E48" s="178">
        <f>E19+E22+E25+E26+E27+E28+E29+E30+E35+E41+E44+E46-E42-E47-E45</f>
        <v>6095.752450000091</v>
      </c>
    </row>
    <row r="51" spans="2:5" ht="11.25">
      <c r="B51" s="18"/>
      <c r="C51" s="19"/>
      <c r="D51" s="18"/>
      <c r="E51" s="18"/>
    </row>
    <row r="52" spans="2:6" ht="12">
      <c r="B52" s="83" t="s">
        <v>54</v>
      </c>
      <c r="C52" s="84" t="s">
        <v>273</v>
      </c>
      <c r="D52" s="85"/>
      <c r="E52" s="85"/>
      <c r="F52" s="85"/>
    </row>
    <row r="53" spans="2:6" ht="12">
      <c r="B53" s="85"/>
      <c r="C53" s="86"/>
      <c r="D53" s="85"/>
      <c r="E53" s="85"/>
      <c r="F53" s="85"/>
    </row>
    <row r="54" spans="2:6" ht="12">
      <c r="B54" s="85"/>
      <c r="C54" s="86"/>
      <c r="D54" s="85"/>
      <c r="E54" s="85"/>
      <c r="F54" s="85"/>
    </row>
    <row r="55" spans="2:6" ht="12">
      <c r="B55" s="85"/>
      <c r="C55" s="86"/>
      <c r="D55" s="85"/>
      <c r="E55" s="85"/>
      <c r="F55" s="85"/>
    </row>
    <row r="56" spans="2:6" ht="12">
      <c r="B56" s="83" t="s">
        <v>218</v>
      </c>
      <c r="C56" s="84" t="s">
        <v>219</v>
      </c>
      <c r="D56" s="85"/>
      <c r="E56" s="85"/>
      <c r="F56" s="85"/>
    </row>
    <row r="57" spans="2:6" ht="12">
      <c r="B57" s="85"/>
      <c r="C57" s="86"/>
      <c r="D57" s="85"/>
      <c r="E57" s="85"/>
      <c r="F57" s="85"/>
    </row>
    <row r="58" spans="2:6" ht="12">
      <c r="B58" s="85"/>
      <c r="C58" s="86"/>
      <c r="D58" s="85"/>
      <c r="E58" s="85"/>
      <c r="F58" s="85"/>
    </row>
    <row r="59" spans="2:6" ht="12">
      <c r="B59" s="85"/>
      <c r="C59" s="86"/>
      <c r="D59" s="85"/>
      <c r="E59" s="85"/>
      <c r="F59" s="85"/>
    </row>
    <row r="60" spans="2:6" ht="12">
      <c r="B60" s="83" t="s">
        <v>255</v>
      </c>
      <c r="C60" s="84" t="s">
        <v>256</v>
      </c>
      <c r="D60" s="85"/>
      <c r="E60" s="85"/>
      <c r="F60" s="85"/>
    </row>
    <row r="61" spans="2:6" ht="12">
      <c r="B61" s="85"/>
      <c r="C61" s="86"/>
      <c r="D61" s="85"/>
      <c r="E61" s="85"/>
      <c r="F61" s="85"/>
    </row>
    <row r="62" spans="2:6" ht="12">
      <c r="B62" s="85"/>
      <c r="C62" s="86"/>
      <c r="D62" s="85"/>
      <c r="E62" s="85"/>
      <c r="F62" s="85"/>
    </row>
    <row r="63" spans="2:6" ht="12">
      <c r="B63" s="85"/>
      <c r="C63" s="86"/>
      <c r="D63" s="85"/>
      <c r="E63" s="85"/>
      <c r="F63" s="85"/>
    </row>
    <row r="64" spans="2:6" ht="12">
      <c r="B64" s="85"/>
      <c r="C64" s="86"/>
      <c r="D64" s="85"/>
      <c r="E64" s="85"/>
      <c r="F64" s="85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3"/>
  <sheetViews>
    <sheetView zoomScalePageLayoutView="0" workbookViewId="0" topLeftCell="A1">
      <selection activeCell="DH9" sqref="DH9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83</v>
      </c>
    </row>
    <row r="2" s="20" customFormat="1" ht="12" customHeight="1">
      <c r="BS2" s="20" t="s">
        <v>1</v>
      </c>
    </row>
    <row r="3" s="20" customFormat="1" ht="12" customHeight="1">
      <c r="BS3" s="20" t="s">
        <v>84</v>
      </c>
    </row>
    <row r="4" s="20" customFormat="1" ht="12" customHeight="1">
      <c r="BS4" s="20" t="s">
        <v>85</v>
      </c>
    </row>
    <row r="5" s="20" customFormat="1" ht="12" customHeight="1">
      <c r="BS5" s="20" t="s">
        <v>86</v>
      </c>
    </row>
    <row r="7" spans="1:107" ht="16.5">
      <c r="A7" s="229" t="s">
        <v>336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</row>
    <row r="8" spans="11:97" ht="15.75">
      <c r="K8" s="230" t="s">
        <v>87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</row>
    <row r="9" spans="11:97" s="20" customFormat="1" ht="25.5" customHeight="1">
      <c r="K9" s="231" t="s">
        <v>88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89</v>
      </c>
    </row>
    <row r="12" spans="1:107" ht="15.75">
      <c r="A12" s="21" t="s">
        <v>90</v>
      </c>
      <c r="AC12" s="230" t="s">
        <v>91</v>
      </c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</row>
    <row r="14" ht="15.75">
      <c r="H14" s="21" t="s">
        <v>92</v>
      </c>
    </row>
    <row r="16" spans="1:107" ht="63.75" customHeight="1">
      <c r="A16" s="219" t="s">
        <v>93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1"/>
      <c r="AQ16" s="219" t="s">
        <v>94</v>
      </c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1"/>
      <c r="BG16" s="219" t="s">
        <v>95</v>
      </c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1"/>
      <c r="BV16" s="219" t="s">
        <v>96</v>
      </c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1"/>
      <c r="CI16" s="219" t="s">
        <v>97</v>
      </c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1"/>
    </row>
    <row r="17" spans="1:107" ht="15.75">
      <c r="A17" s="222">
        <v>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  <c r="AQ17" s="222">
        <v>2</v>
      </c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7"/>
      <c r="BG17" s="222">
        <v>3</v>
      </c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7"/>
      <c r="BV17" s="222">
        <v>4</v>
      </c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7"/>
      <c r="CI17" s="222">
        <v>5</v>
      </c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7"/>
    </row>
    <row r="18" spans="1:107" ht="53.2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5"/>
      <c r="AQ18" s="232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4"/>
      <c r="BG18" s="226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8"/>
      <c r="BV18" s="202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4"/>
      <c r="CI18" s="202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4"/>
    </row>
    <row r="20" ht="15.75">
      <c r="H20" s="21" t="s">
        <v>98</v>
      </c>
    </row>
    <row r="22" ht="15.75">
      <c r="H22" s="21" t="s">
        <v>99</v>
      </c>
    </row>
    <row r="24" spans="1:107" s="23" customFormat="1" ht="125.25" customHeight="1">
      <c r="A24" s="223" t="s">
        <v>100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  <c r="P24" s="223" t="s">
        <v>101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5"/>
      <c r="AM24" s="223" t="s">
        <v>102</v>
      </c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5"/>
      <c r="BB24" s="223" t="s">
        <v>103</v>
      </c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5"/>
      <c r="BN24" s="223" t="s">
        <v>104</v>
      </c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5"/>
      <c r="CC24" s="223" t="s">
        <v>105</v>
      </c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5"/>
      <c r="CP24" s="223" t="s">
        <v>106</v>
      </c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5"/>
    </row>
    <row r="25" spans="1:107" ht="15.75">
      <c r="A25" s="222">
        <v>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22">
        <v>2</v>
      </c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7"/>
      <c r="AM25" s="222">
        <v>3</v>
      </c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7"/>
      <c r="BB25" s="222">
        <v>4</v>
      </c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7"/>
      <c r="BN25" s="222">
        <v>5</v>
      </c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7"/>
      <c r="CC25" s="222">
        <v>6</v>
      </c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7"/>
      <c r="CP25" s="222">
        <v>7</v>
      </c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7"/>
    </row>
    <row r="26" spans="1:107" ht="59.25" customHeight="1" hidden="1">
      <c r="A26" s="210" t="s">
        <v>314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2"/>
      <c r="P26" s="213" t="s">
        <v>315</v>
      </c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5"/>
      <c r="AM26" s="216">
        <f>6874879.8/1000</f>
        <v>6874.8798</v>
      </c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8"/>
      <c r="BB26" s="205">
        <v>0.1555</v>
      </c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7"/>
      <c r="BN26" s="205">
        <v>0.15</v>
      </c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202" t="s">
        <v>316</v>
      </c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4"/>
      <c r="CP26" s="202" t="s">
        <v>317</v>
      </c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4"/>
    </row>
    <row r="27" spans="1:107" ht="59.25" customHeight="1" hidden="1">
      <c r="A27" s="210" t="s">
        <v>314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  <c r="P27" s="213" t="s">
        <v>318</v>
      </c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5"/>
      <c r="AM27" s="216">
        <f>6770054.8/1000</f>
        <v>6770.0548</v>
      </c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8"/>
      <c r="BB27" s="205">
        <v>0.1531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7"/>
      <c r="BN27" s="205">
        <v>0.15</v>
      </c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2" t="s">
        <v>316</v>
      </c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4"/>
      <c r="CP27" s="202" t="s">
        <v>317</v>
      </c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4"/>
    </row>
    <row r="28" spans="1:107" ht="59.25" customHeight="1" hidden="1">
      <c r="A28" s="210" t="s">
        <v>314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2"/>
      <c r="P28" s="213" t="s">
        <v>319</v>
      </c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5"/>
      <c r="AM28" s="216">
        <f>6466778.2/1000</f>
        <v>6466.7782</v>
      </c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8"/>
      <c r="BB28" s="205">
        <v>0.1503</v>
      </c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7"/>
      <c r="BN28" s="205">
        <v>0.15</v>
      </c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2" t="s">
        <v>320</v>
      </c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4"/>
      <c r="CP28" s="202" t="s">
        <v>321</v>
      </c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4"/>
    </row>
    <row r="29" ht="15.75">
      <c r="H29" s="21" t="s">
        <v>107</v>
      </c>
    </row>
    <row r="30" ht="15.75">
      <c r="A30" s="21" t="s">
        <v>108</v>
      </c>
    </row>
    <row r="32" spans="1:107" s="23" customFormat="1" ht="150.75" customHeight="1">
      <c r="A32" s="223" t="s">
        <v>100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5"/>
      <c r="P32" s="223" t="s">
        <v>101</v>
      </c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5"/>
      <c r="AM32" s="223" t="s">
        <v>102</v>
      </c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5"/>
      <c r="BB32" s="223" t="s">
        <v>109</v>
      </c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5"/>
      <c r="BO32" s="223" t="s">
        <v>110</v>
      </c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5"/>
      <c r="CD32" s="223" t="s">
        <v>105</v>
      </c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5"/>
      <c r="CQ32" s="223" t="s">
        <v>106</v>
      </c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5"/>
    </row>
    <row r="33" spans="1:107" ht="15.75">
      <c r="A33" s="222">
        <v>1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  <c r="P33" s="222">
        <v>2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7"/>
      <c r="AM33" s="222">
        <v>3</v>
      </c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7"/>
      <c r="BB33" s="222">
        <v>4</v>
      </c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7"/>
      <c r="BO33" s="222">
        <v>5</v>
      </c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7"/>
      <c r="CD33" s="222">
        <v>6</v>
      </c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7"/>
      <c r="CQ33" s="222">
        <v>7</v>
      </c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7"/>
    </row>
    <row r="34" spans="1:107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</row>
    <row r="36" spans="1:107" ht="15.75">
      <c r="A36" s="237" t="s">
        <v>111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V36" s="236" t="s">
        <v>276</v>
      </c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</row>
    <row r="37" spans="1:107" s="20" customFormat="1" ht="12.75">
      <c r="A37" s="231" t="s">
        <v>112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BA37" s="235" t="s">
        <v>113</v>
      </c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7"/>
      <c r="BT37" s="27"/>
      <c r="BU37" s="27"/>
      <c r="BV37" s="235" t="s">
        <v>114</v>
      </c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</row>
    <row r="38" spans="1:49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1:107" ht="35.25" customHeight="1">
      <c r="A39" s="238" t="s">
        <v>218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V39" s="236" t="s">
        <v>115</v>
      </c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</row>
    <row r="40" spans="1:107" s="20" customFormat="1" ht="12.75" customHeight="1">
      <c r="A40" s="231" t="s">
        <v>112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BA40" s="235" t="s">
        <v>113</v>
      </c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7"/>
      <c r="BT40" s="27"/>
      <c r="BU40" s="27"/>
      <c r="BV40" s="235" t="s">
        <v>114</v>
      </c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</row>
    <row r="42" spans="2:107" ht="34.5" customHeight="1">
      <c r="B42" s="237" t="s">
        <v>255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9"/>
      <c r="AZ42" s="29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30"/>
      <c r="BT42" s="30"/>
      <c r="BU42" s="30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</row>
    <row r="43" spans="2:107" ht="15.75">
      <c r="B43" s="231" t="s">
        <v>112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9"/>
      <c r="AZ43" s="29"/>
      <c r="BA43" s="231" t="s">
        <v>113</v>
      </c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9"/>
      <c r="BT43" s="29"/>
      <c r="BU43" s="29"/>
      <c r="BV43" s="231" t="s">
        <v>114</v>
      </c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</row>
  </sheetData>
  <sheetProtection/>
  <mergeCells count="86">
    <mergeCell ref="B42:AX42"/>
    <mergeCell ref="BA42:BR42"/>
    <mergeCell ref="BV42:DC42"/>
    <mergeCell ref="B43:AX43"/>
    <mergeCell ref="BA43:BR43"/>
    <mergeCell ref="BV43:DC43"/>
    <mergeCell ref="A39:AW39"/>
    <mergeCell ref="BA39:BR39"/>
    <mergeCell ref="BV39:DC39"/>
    <mergeCell ref="A40:AW40"/>
    <mergeCell ref="BA40:BR40"/>
    <mergeCell ref="BV40:DC40"/>
    <mergeCell ref="BV37:DC37"/>
    <mergeCell ref="BV36:DC36"/>
    <mergeCell ref="A36:AW36"/>
    <mergeCell ref="BA36:BR36"/>
    <mergeCell ref="A37:AW37"/>
    <mergeCell ref="BA37:BR37"/>
    <mergeCell ref="CD33:CP33"/>
    <mergeCell ref="CQ33:DC33"/>
    <mergeCell ref="A33:O33"/>
    <mergeCell ref="P33:AL33"/>
    <mergeCell ref="AM33:BA33"/>
    <mergeCell ref="A32:O32"/>
    <mergeCell ref="P32:AL32"/>
    <mergeCell ref="AM32:BA32"/>
    <mergeCell ref="A24:O24"/>
    <mergeCell ref="P24:AL24"/>
    <mergeCell ref="BB33:BN33"/>
    <mergeCell ref="BN25:CB25"/>
    <mergeCell ref="CC25:CO25"/>
    <mergeCell ref="CP25:DC25"/>
    <mergeCell ref="BO32:CC32"/>
    <mergeCell ref="CD32:CP32"/>
    <mergeCell ref="CQ32:DC32"/>
    <mergeCell ref="BO33:CC33"/>
    <mergeCell ref="BG16:BU16"/>
    <mergeCell ref="BV16:CH16"/>
    <mergeCell ref="CP24:DC24"/>
    <mergeCell ref="A18:AP18"/>
    <mergeCell ref="AQ18:BF18"/>
    <mergeCell ref="BB32:BN32"/>
    <mergeCell ref="A25:O25"/>
    <mergeCell ref="P25:AL25"/>
    <mergeCell ref="AM25:BA25"/>
    <mergeCell ref="BB25:BM25"/>
    <mergeCell ref="BG18:BU18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AM26:BA26"/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CC28:CO28"/>
    <mergeCell ref="CP26:DC26"/>
    <mergeCell ref="A27:O27"/>
    <mergeCell ref="P27:AL27"/>
    <mergeCell ref="AM27:BA27"/>
    <mergeCell ref="BB27:BM27"/>
    <mergeCell ref="BN27:CB27"/>
    <mergeCell ref="CC27:CO27"/>
    <mergeCell ref="A26:O26"/>
    <mergeCell ref="P26:AL26"/>
    <mergeCell ref="CP28:DC28"/>
    <mergeCell ref="BB26:BM26"/>
    <mergeCell ref="BN26:CB26"/>
    <mergeCell ref="CC26:CO26"/>
    <mergeCell ref="CP27:DC27"/>
    <mergeCell ref="A28:O28"/>
    <mergeCell ref="P28:AL28"/>
    <mergeCell ref="AM28:BA28"/>
    <mergeCell ref="BB28:BM28"/>
    <mergeCell ref="BN28:CB2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2"/>
  <sheetViews>
    <sheetView zoomScalePageLayoutView="0" workbookViewId="0" topLeftCell="A82">
      <selection activeCell="D48" sqref="D48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4"/>
      <c r="B1" s="32"/>
      <c r="C1" s="32"/>
      <c r="D1" s="33"/>
      <c r="E1" s="34"/>
    </row>
    <row r="2" spans="1:5" s="4" customFormat="1" ht="12" customHeight="1">
      <c r="A2" s="57"/>
      <c r="B2" s="35"/>
      <c r="C2" s="58"/>
      <c r="D2" s="58"/>
      <c r="E2" s="37" t="s">
        <v>0</v>
      </c>
    </row>
    <row r="3" spans="1:5" s="4" customFormat="1" ht="12" customHeight="1">
      <c r="A3" s="57"/>
      <c r="B3" s="35"/>
      <c r="C3" s="58"/>
      <c r="D3" s="58"/>
      <c r="E3" s="37" t="s">
        <v>1</v>
      </c>
    </row>
    <row r="4" spans="1:5" s="4" customFormat="1" ht="12" customHeight="1">
      <c r="A4" s="57"/>
      <c r="B4" s="35"/>
      <c r="C4" s="58"/>
      <c r="D4" s="58"/>
      <c r="E4" s="37" t="s">
        <v>2</v>
      </c>
    </row>
    <row r="5" spans="1:5" s="4" customFormat="1" ht="12" customHeight="1">
      <c r="A5" s="57"/>
      <c r="B5" s="35"/>
      <c r="C5" s="58"/>
      <c r="D5" s="58"/>
      <c r="E5" s="37" t="s">
        <v>3</v>
      </c>
    </row>
    <row r="6" spans="1:5" s="4" customFormat="1" ht="12" customHeight="1">
      <c r="A6" s="57"/>
      <c r="B6" s="35"/>
      <c r="C6" s="58"/>
      <c r="D6" s="58"/>
      <c r="E6" s="37" t="s">
        <v>4</v>
      </c>
    </row>
    <row r="7" spans="1:5" s="4" customFormat="1" ht="12" customHeight="1">
      <c r="A7" s="57"/>
      <c r="B7" s="35"/>
      <c r="C7" s="58"/>
      <c r="D7" s="58"/>
      <c r="E7" s="37" t="s">
        <v>5</v>
      </c>
    </row>
    <row r="8" spans="1:5" s="4" customFormat="1" ht="12" customHeight="1">
      <c r="A8" s="57"/>
      <c r="B8" s="38" t="s">
        <v>6</v>
      </c>
      <c r="C8" s="47"/>
      <c r="D8" s="47"/>
      <c r="E8" s="47"/>
    </row>
    <row r="9" spans="1:5" s="4" customFormat="1" ht="12" customHeight="1">
      <c r="A9" s="57"/>
      <c r="B9" s="48" t="s">
        <v>382</v>
      </c>
      <c r="C9" s="49"/>
      <c r="D9" s="50"/>
      <c r="E9" s="50"/>
    </row>
    <row r="10" spans="1:5" ht="12" customHeight="1">
      <c r="A10" s="34"/>
      <c r="B10" s="48" t="s">
        <v>250</v>
      </c>
      <c r="C10" s="43"/>
      <c r="D10" s="43"/>
      <c r="E10" s="43"/>
    </row>
    <row r="11" spans="1:5" ht="11.25" customHeight="1">
      <c r="A11" s="34"/>
      <c r="B11" s="42" t="s">
        <v>8</v>
      </c>
      <c r="C11" s="43"/>
      <c r="D11" s="43"/>
      <c r="E11" s="43"/>
    </row>
    <row r="12" spans="1:5" s="13" customFormat="1" ht="12.75" customHeight="1">
      <c r="A12" s="53"/>
      <c r="B12" s="199" t="s">
        <v>252</v>
      </c>
      <c r="C12" s="200"/>
      <c r="D12" s="200"/>
      <c r="E12" s="200"/>
    </row>
    <row r="13" spans="1:5" s="13" customFormat="1" ht="11.25" customHeight="1">
      <c r="A13" s="53"/>
      <c r="B13" s="200" t="s">
        <v>322</v>
      </c>
      <c r="C13" s="200"/>
      <c r="D13" s="200"/>
      <c r="E13" s="200"/>
    </row>
    <row r="14" spans="1:5" s="13" customFormat="1" ht="9" customHeight="1">
      <c r="A14" s="53"/>
      <c r="B14" s="53"/>
      <c r="C14" s="59"/>
      <c r="D14" s="53"/>
      <c r="E14" s="60" t="s">
        <v>253</v>
      </c>
    </row>
    <row r="15" spans="1:5" s="13" customFormat="1" ht="40.5" customHeight="1">
      <c r="A15" s="53"/>
      <c r="B15" s="87" t="s">
        <v>11</v>
      </c>
      <c r="C15" s="88" t="s">
        <v>12</v>
      </c>
      <c r="D15" s="89" t="s">
        <v>13</v>
      </c>
      <c r="E15" s="89" t="s">
        <v>14</v>
      </c>
    </row>
    <row r="16" spans="1:5" s="14" customFormat="1" ht="15" customHeight="1">
      <c r="A16" s="61"/>
      <c r="B16" s="90" t="s">
        <v>220</v>
      </c>
      <c r="C16" s="90" t="s">
        <v>221</v>
      </c>
      <c r="D16" s="90" t="s">
        <v>222</v>
      </c>
      <c r="E16" s="90" t="s">
        <v>223</v>
      </c>
    </row>
    <row r="17" spans="1:5" ht="21.75" customHeight="1">
      <c r="A17" s="34"/>
      <c r="B17" s="150" t="s">
        <v>309</v>
      </c>
      <c r="C17" s="174"/>
      <c r="D17" s="175"/>
      <c r="E17" s="175"/>
    </row>
    <row r="18" spans="1:5" ht="13.5" customHeight="1">
      <c r="A18" s="34"/>
      <c r="B18" s="151" t="s">
        <v>15</v>
      </c>
      <c r="C18" s="152">
        <v>10</v>
      </c>
      <c r="D18" s="153">
        <v>543.46</v>
      </c>
      <c r="E18" s="153">
        <v>180.63</v>
      </c>
    </row>
    <row r="19" spans="1:5" ht="18.75" customHeight="1">
      <c r="A19" s="34"/>
      <c r="B19" s="154" t="s">
        <v>16</v>
      </c>
      <c r="C19" s="155"/>
      <c r="D19" s="156"/>
      <c r="E19" s="154"/>
    </row>
    <row r="20" spans="1:5" ht="19.5" customHeight="1">
      <c r="A20" s="34"/>
      <c r="B20" s="157" t="s">
        <v>17</v>
      </c>
      <c r="C20" s="158">
        <v>11</v>
      </c>
      <c r="D20" s="159">
        <v>543.46</v>
      </c>
      <c r="E20" s="159">
        <v>180.63</v>
      </c>
    </row>
    <row r="21" spans="1:5" ht="11.25">
      <c r="A21" s="34"/>
      <c r="B21" s="157" t="s">
        <v>18</v>
      </c>
      <c r="C21" s="158">
        <v>12</v>
      </c>
      <c r="D21" s="160" t="s">
        <v>19</v>
      </c>
      <c r="E21" s="160" t="s">
        <v>19</v>
      </c>
    </row>
    <row r="22" spans="1:5" ht="11.25">
      <c r="A22" s="34"/>
      <c r="B22" s="151" t="s">
        <v>20</v>
      </c>
      <c r="C22" s="152">
        <v>20</v>
      </c>
      <c r="D22" s="161" t="s">
        <v>19</v>
      </c>
      <c r="E22" s="161" t="s">
        <v>19</v>
      </c>
    </row>
    <row r="23" spans="1:5" ht="21.75" customHeight="1">
      <c r="A23" s="34"/>
      <c r="B23" s="154" t="s">
        <v>16</v>
      </c>
      <c r="C23" s="155"/>
      <c r="D23" s="156"/>
      <c r="E23" s="154"/>
    </row>
    <row r="24" spans="1:5" ht="13.5" customHeight="1">
      <c r="A24" s="34"/>
      <c r="B24" s="157" t="s">
        <v>17</v>
      </c>
      <c r="C24" s="158">
        <v>21</v>
      </c>
      <c r="D24" s="160" t="s">
        <v>19</v>
      </c>
      <c r="E24" s="160" t="s">
        <v>19</v>
      </c>
    </row>
    <row r="25" spans="1:5" ht="13.5" customHeight="1">
      <c r="A25" s="34"/>
      <c r="B25" s="157" t="s">
        <v>18</v>
      </c>
      <c r="C25" s="158">
        <v>22</v>
      </c>
      <c r="D25" s="161" t="s">
        <v>19</v>
      </c>
      <c r="E25" s="161" t="s">
        <v>19</v>
      </c>
    </row>
    <row r="26" spans="1:5" ht="13.5" customHeight="1">
      <c r="A26" s="34"/>
      <c r="B26" s="162" t="s">
        <v>21</v>
      </c>
      <c r="C26" s="152">
        <v>30</v>
      </c>
      <c r="D26" s="161" t="s">
        <v>19</v>
      </c>
      <c r="E26" s="161" t="s">
        <v>19</v>
      </c>
    </row>
    <row r="27" spans="1:5" ht="12.75" customHeight="1">
      <c r="A27" s="34"/>
      <c r="B27" s="163" t="s">
        <v>16</v>
      </c>
      <c r="C27" s="155"/>
      <c r="D27" s="154"/>
      <c r="E27" s="154"/>
    </row>
    <row r="28" spans="1:5" ht="27" customHeight="1">
      <c r="A28" s="34"/>
      <c r="B28" s="157" t="s">
        <v>22</v>
      </c>
      <c r="C28" s="158">
        <v>31</v>
      </c>
      <c r="D28" s="160" t="s">
        <v>19</v>
      </c>
      <c r="E28" s="160" t="s">
        <v>19</v>
      </c>
    </row>
    <row r="29" spans="1:5" ht="27.75" customHeight="1">
      <c r="A29" s="34"/>
      <c r="B29" s="157" t="s">
        <v>23</v>
      </c>
      <c r="C29" s="158">
        <v>32</v>
      </c>
      <c r="D29" s="160" t="s">
        <v>19</v>
      </c>
      <c r="E29" s="160" t="s">
        <v>19</v>
      </c>
    </row>
    <row r="30" spans="1:5" ht="22.5" customHeight="1">
      <c r="A30" s="34"/>
      <c r="B30" s="162" t="s">
        <v>25</v>
      </c>
      <c r="C30" s="152">
        <v>40</v>
      </c>
      <c r="D30" s="161" t="s">
        <v>293</v>
      </c>
      <c r="E30" s="161" t="s">
        <v>357</v>
      </c>
    </row>
    <row r="31" spans="1:5" ht="26.25" customHeight="1">
      <c r="A31" s="34"/>
      <c r="B31" s="163" t="s">
        <v>16</v>
      </c>
      <c r="C31" s="155"/>
      <c r="D31" s="154"/>
      <c r="E31" s="154"/>
    </row>
    <row r="32" spans="1:5" ht="48" customHeight="1">
      <c r="A32" s="34"/>
      <c r="B32" s="157" t="s">
        <v>22</v>
      </c>
      <c r="C32" s="158">
        <v>41</v>
      </c>
      <c r="D32" s="160" t="s">
        <v>294</v>
      </c>
      <c r="E32" s="160" t="s">
        <v>357</v>
      </c>
    </row>
    <row r="33" spans="1:5" ht="20.25" customHeight="1">
      <c r="A33" s="34"/>
      <c r="B33" s="164" t="s">
        <v>290</v>
      </c>
      <c r="C33" s="165"/>
      <c r="D33" s="160" t="s">
        <v>295</v>
      </c>
      <c r="E33" s="160" t="s">
        <v>19</v>
      </c>
    </row>
    <row r="34" spans="1:5" ht="23.25" customHeight="1">
      <c r="A34" s="34"/>
      <c r="B34" s="164" t="s">
        <v>281</v>
      </c>
      <c r="C34" s="165"/>
      <c r="D34" s="160" t="s">
        <v>296</v>
      </c>
      <c r="E34" s="160" t="s">
        <v>383</v>
      </c>
    </row>
    <row r="35" spans="1:5" ht="24.75" customHeight="1">
      <c r="A35" s="34"/>
      <c r="B35" s="164" t="s">
        <v>311</v>
      </c>
      <c r="C35" s="165"/>
      <c r="D35" s="160" t="s">
        <v>19</v>
      </c>
      <c r="E35" s="160" t="s">
        <v>384</v>
      </c>
    </row>
    <row r="36" spans="1:5" ht="18.75" customHeight="1">
      <c r="A36" s="34"/>
      <c r="B36" s="164" t="s">
        <v>297</v>
      </c>
      <c r="C36" s="165"/>
      <c r="D36" s="160" t="s">
        <v>298</v>
      </c>
      <c r="E36" s="160" t="s">
        <v>362</v>
      </c>
    </row>
    <row r="37" spans="1:5" ht="36" customHeight="1">
      <c r="A37" s="34"/>
      <c r="B37" s="164" t="s">
        <v>288</v>
      </c>
      <c r="C37" s="165"/>
      <c r="D37" s="160" t="s">
        <v>299</v>
      </c>
      <c r="E37" s="160" t="s">
        <v>19</v>
      </c>
    </row>
    <row r="38" spans="1:5" ht="33" customHeight="1">
      <c r="A38" s="34"/>
      <c r="B38" s="164" t="s">
        <v>282</v>
      </c>
      <c r="C38" s="165"/>
      <c r="D38" s="160" t="s">
        <v>300</v>
      </c>
      <c r="E38" s="160" t="s">
        <v>366</v>
      </c>
    </row>
    <row r="39" spans="1:5" ht="21" customHeight="1">
      <c r="A39" s="34"/>
      <c r="B39" s="164" t="s">
        <v>286</v>
      </c>
      <c r="C39" s="165"/>
      <c r="D39" s="160" t="s">
        <v>301</v>
      </c>
      <c r="E39" s="160" t="s">
        <v>19</v>
      </c>
    </row>
    <row r="40" spans="1:5" ht="24.75" customHeight="1">
      <c r="A40" s="34"/>
      <c r="B40" s="164" t="s">
        <v>312</v>
      </c>
      <c r="C40" s="165"/>
      <c r="D40" s="160" t="s">
        <v>19</v>
      </c>
      <c r="E40" s="160" t="s">
        <v>370</v>
      </c>
    </row>
    <row r="41" spans="1:5" ht="25.5" customHeight="1">
      <c r="A41" s="34"/>
      <c r="B41" s="164" t="s">
        <v>326</v>
      </c>
      <c r="C41" s="165"/>
      <c r="D41" s="160" t="s">
        <v>19</v>
      </c>
      <c r="E41" s="160" t="s">
        <v>368</v>
      </c>
    </row>
    <row r="42" spans="1:5" ht="27" customHeight="1">
      <c r="A42" s="34"/>
      <c r="B42" s="164" t="s">
        <v>285</v>
      </c>
      <c r="C42" s="165"/>
      <c r="D42" s="160" t="s">
        <v>302</v>
      </c>
      <c r="E42" s="160" t="s">
        <v>19</v>
      </c>
    </row>
    <row r="43" spans="1:5" ht="25.5" customHeight="1">
      <c r="A43" s="34"/>
      <c r="B43" s="164" t="s">
        <v>287</v>
      </c>
      <c r="C43" s="165"/>
      <c r="D43" s="160" t="s">
        <v>303</v>
      </c>
      <c r="E43" s="160" t="s">
        <v>19</v>
      </c>
    </row>
    <row r="44" spans="1:5" ht="22.5" customHeight="1">
      <c r="A44" s="34"/>
      <c r="B44" s="164" t="s">
        <v>291</v>
      </c>
      <c r="C44" s="165"/>
      <c r="D44" s="160" t="s">
        <v>304</v>
      </c>
      <c r="E44" s="160" t="s">
        <v>19</v>
      </c>
    </row>
    <row r="45" spans="1:5" ht="18" customHeight="1">
      <c r="A45" s="34"/>
      <c r="B45" s="157" t="s">
        <v>23</v>
      </c>
      <c r="C45" s="158">
        <v>42</v>
      </c>
      <c r="D45" s="160" t="s">
        <v>19</v>
      </c>
      <c r="E45" s="160" t="s">
        <v>19</v>
      </c>
    </row>
    <row r="46" spans="1:5" ht="17.25" customHeight="1">
      <c r="A46" s="34"/>
      <c r="B46" s="157" t="s">
        <v>26</v>
      </c>
      <c r="C46" s="158">
        <v>43</v>
      </c>
      <c r="D46" s="160" t="s">
        <v>19</v>
      </c>
      <c r="E46" s="160" t="s">
        <v>19</v>
      </c>
    </row>
    <row r="47" spans="1:5" ht="20.25" customHeight="1">
      <c r="A47" s="34"/>
      <c r="B47" s="157" t="s">
        <v>27</v>
      </c>
      <c r="C47" s="158">
        <v>44</v>
      </c>
      <c r="D47" s="161" t="s">
        <v>19</v>
      </c>
      <c r="E47" s="161" t="s">
        <v>19</v>
      </c>
    </row>
    <row r="48" spans="1:5" ht="18.75" customHeight="1">
      <c r="A48" s="34"/>
      <c r="B48" s="162" t="s">
        <v>28</v>
      </c>
      <c r="C48" s="152">
        <v>50</v>
      </c>
      <c r="D48" s="153">
        <v>47.74</v>
      </c>
      <c r="E48" s="161" t="s">
        <v>385</v>
      </c>
    </row>
    <row r="49" spans="1:5" ht="18" customHeight="1">
      <c r="A49" s="34"/>
      <c r="B49" s="163" t="s">
        <v>16</v>
      </c>
      <c r="C49" s="155"/>
      <c r="D49" s="154"/>
      <c r="E49" s="154"/>
    </row>
    <row r="50" spans="1:5" ht="24" customHeight="1">
      <c r="A50" s="34"/>
      <c r="B50" s="166" t="s">
        <v>29</v>
      </c>
      <c r="C50" s="158">
        <v>51</v>
      </c>
      <c r="D50" s="159">
        <v>34.92</v>
      </c>
      <c r="E50" s="160" t="s">
        <v>385</v>
      </c>
    </row>
    <row r="51" spans="1:5" ht="13.5" customHeight="1">
      <c r="A51" s="34"/>
      <c r="B51" s="164" t="s">
        <v>251</v>
      </c>
      <c r="C51" s="165"/>
      <c r="D51" s="159">
        <v>34.92</v>
      </c>
      <c r="E51" s="160" t="s">
        <v>385</v>
      </c>
    </row>
    <row r="52" spans="1:5" ht="29.25" customHeight="1">
      <c r="A52" s="34"/>
      <c r="B52" s="166" t="s">
        <v>30</v>
      </c>
      <c r="C52" s="158">
        <v>52</v>
      </c>
      <c r="D52" s="160" t="s">
        <v>19</v>
      </c>
      <c r="E52" s="160" t="s">
        <v>19</v>
      </c>
    </row>
    <row r="53" spans="1:5" ht="19.5" customHeight="1">
      <c r="A53" s="34"/>
      <c r="B53" s="166" t="s">
        <v>31</v>
      </c>
      <c r="C53" s="158">
        <v>53</v>
      </c>
      <c r="D53" s="160" t="s">
        <v>19</v>
      </c>
      <c r="E53" s="160" t="s">
        <v>19</v>
      </c>
    </row>
    <row r="54" spans="1:5" ht="21" customHeight="1">
      <c r="A54" s="34"/>
      <c r="B54" s="166" t="s">
        <v>32</v>
      </c>
      <c r="C54" s="158">
        <v>54</v>
      </c>
      <c r="D54" s="159">
        <v>12.82</v>
      </c>
      <c r="E54" s="160" t="s">
        <v>19</v>
      </c>
    </row>
    <row r="55" spans="1:5" ht="18.75" customHeight="1">
      <c r="A55" s="34"/>
      <c r="B55" s="150" t="s">
        <v>33</v>
      </c>
      <c r="C55" s="158">
        <v>60</v>
      </c>
      <c r="D55" s="161" t="s">
        <v>19</v>
      </c>
      <c r="E55" s="161" t="s">
        <v>19</v>
      </c>
    </row>
    <row r="56" spans="1:5" ht="25.5" customHeight="1">
      <c r="A56" s="34"/>
      <c r="B56" s="162" t="s">
        <v>34</v>
      </c>
      <c r="C56" s="152">
        <v>70</v>
      </c>
      <c r="D56" s="161" t="s">
        <v>19</v>
      </c>
      <c r="E56" s="161" t="s">
        <v>19</v>
      </c>
    </row>
    <row r="57" spans="1:5" ht="42" customHeight="1">
      <c r="A57" s="34"/>
      <c r="B57" s="163" t="s">
        <v>16</v>
      </c>
      <c r="C57" s="155"/>
      <c r="D57" s="154"/>
      <c r="E57" s="154"/>
    </row>
    <row r="58" spans="1:5" ht="29.25" customHeight="1">
      <c r="A58" s="34"/>
      <c r="B58" s="150" t="s">
        <v>35</v>
      </c>
      <c r="C58" s="158">
        <v>71</v>
      </c>
      <c r="D58" s="161" t="s">
        <v>19</v>
      </c>
      <c r="E58" s="161" t="s">
        <v>19</v>
      </c>
    </row>
    <row r="59" spans="1:5" ht="23.25" customHeight="1">
      <c r="A59" s="34"/>
      <c r="B59" s="167" t="s">
        <v>36</v>
      </c>
      <c r="C59" s="165"/>
      <c r="D59" s="161" t="s">
        <v>19</v>
      </c>
      <c r="E59" s="161" t="s">
        <v>19</v>
      </c>
    </row>
    <row r="60" spans="1:5" ht="26.25" customHeight="1">
      <c r="A60" s="34"/>
      <c r="B60" s="167" t="s">
        <v>37</v>
      </c>
      <c r="C60" s="165"/>
      <c r="D60" s="161" t="s">
        <v>19</v>
      </c>
      <c r="E60" s="161" t="s">
        <v>19</v>
      </c>
    </row>
    <row r="61" spans="1:5" ht="18.75" customHeight="1">
      <c r="A61" s="34"/>
      <c r="B61" s="167" t="s">
        <v>24</v>
      </c>
      <c r="C61" s="165"/>
      <c r="D61" s="161" t="s">
        <v>19</v>
      </c>
      <c r="E61" s="161" t="s">
        <v>19</v>
      </c>
    </row>
    <row r="62" spans="1:5" ht="19.5" customHeight="1">
      <c r="A62" s="34"/>
      <c r="B62" s="150" t="s">
        <v>38</v>
      </c>
      <c r="C62" s="158">
        <v>72</v>
      </c>
      <c r="D62" s="161" t="s">
        <v>19</v>
      </c>
      <c r="E62" s="161" t="s">
        <v>19</v>
      </c>
    </row>
    <row r="63" spans="1:5" ht="14.25" customHeight="1">
      <c r="A63" s="34"/>
      <c r="B63" s="167" t="s">
        <v>36</v>
      </c>
      <c r="C63" s="165"/>
      <c r="D63" s="161" t="s">
        <v>19</v>
      </c>
      <c r="E63" s="161" t="s">
        <v>19</v>
      </c>
    </row>
    <row r="64" spans="1:5" ht="24.75" customHeight="1">
      <c r="A64" s="34"/>
      <c r="B64" s="167" t="s">
        <v>37</v>
      </c>
      <c r="C64" s="165"/>
      <c r="D64" s="161" t="s">
        <v>19</v>
      </c>
      <c r="E64" s="161" t="s">
        <v>19</v>
      </c>
    </row>
    <row r="65" spans="1:5" ht="20.25" customHeight="1">
      <c r="A65" s="34"/>
      <c r="B65" s="167" t="s">
        <v>24</v>
      </c>
      <c r="C65" s="165"/>
      <c r="D65" s="161" t="s">
        <v>19</v>
      </c>
      <c r="E65" s="161" t="s">
        <v>19</v>
      </c>
    </row>
    <row r="66" spans="1:5" ht="16.5" customHeight="1">
      <c r="A66" s="34"/>
      <c r="B66" s="150" t="s">
        <v>39</v>
      </c>
      <c r="C66" s="158">
        <v>73</v>
      </c>
      <c r="D66" s="161" t="s">
        <v>19</v>
      </c>
      <c r="E66" s="161" t="s">
        <v>19</v>
      </c>
    </row>
    <row r="67" spans="1:5" ht="15" customHeight="1">
      <c r="A67" s="34"/>
      <c r="B67" s="150" t="s">
        <v>40</v>
      </c>
      <c r="C67" s="158">
        <v>74</v>
      </c>
      <c r="D67" s="161" t="s">
        <v>19</v>
      </c>
      <c r="E67" s="161" t="s">
        <v>19</v>
      </c>
    </row>
    <row r="68" spans="1:5" ht="15" customHeight="1">
      <c r="A68" s="34"/>
      <c r="B68" s="167" t="s">
        <v>36</v>
      </c>
      <c r="C68" s="168"/>
      <c r="D68" s="161" t="s">
        <v>19</v>
      </c>
      <c r="E68" s="161" t="s">
        <v>19</v>
      </c>
    </row>
    <row r="69" spans="1:5" ht="15" customHeight="1">
      <c r="A69" s="34"/>
      <c r="B69" s="167" t="s">
        <v>37</v>
      </c>
      <c r="C69" s="168"/>
      <c r="D69" s="161" t="s">
        <v>19</v>
      </c>
      <c r="E69" s="161" t="s">
        <v>19</v>
      </c>
    </row>
    <row r="70" spans="1:5" ht="14.25" customHeight="1">
      <c r="A70" s="34"/>
      <c r="B70" s="167" t="s">
        <v>24</v>
      </c>
      <c r="C70" s="168"/>
      <c r="D70" s="161" t="s">
        <v>19</v>
      </c>
      <c r="E70" s="161" t="s">
        <v>19</v>
      </c>
    </row>
    <row r="71" spans="1:5" ht="15.75" customHeight="1">
      <c r="A71" s="34"/>
      <c r="B71" s="150" t="s">
        <v>41</v>
      </c>
      <c r="C71" s="158">
        <v>80</v>
      </c>
      <c r="D71" s="160" t="s">
        <v>19</v>
      </c>
      <c r="E71" s="160" t="s">
        <v>19</v>
      </c>
    </row>
    <row r="72" spans="1:5" ht="21" customHeight="1">
      <c r="A72" s="34"/>
      <c r="B72" s="162" t="s">
        <v>42</v>
      </c>
      <c r="C72" s="152">
        <v>90</v>
      </c>
      <c r="D72" s="161" t="s">
        <v>19</v>
      </c>
      <c r="E72" s="161" t="s">
        <v>19</v>
      </c>
    </row>
    <row r="73" spans="1:5" ht="25.5" customHeight="1">
      <c r="A73" s="34"/>
      <c r="B73" s="163" t="s">
        <v>16</v>
      </c>
      <c r="C73" s="155"/>
      <c r="D73" s="154"/>
      <c r="E73" s="154"/>
    </row>
    <row r="74" spans="1:5" ht="17.25" customHeight="1">
      <c r="A74" s="34"/>
      <c r="B74" s="150" t="s">
        <v>43</v>
      </c>
      <c r="C74" s="158">
        <v>91</v>
      </c>
      <c r="D74" s="161" t="s">
        <v>19</v>
      </c>
      <c r="E74" s="161" t="s">
        <v>19</v>
      </c>
    </row>
    <row r="75" spans="1:5" ht="39.75" customHeight="1">
      <c r="A75" s="34"/>
      <c r="B75" s="150" t="s">
        <v>44</v>
      </c>
      <c r="C75" s="158">
        <v>92</v>
      </c>
      <c r="D75" s="161" t="s">
        <v>19</v>
      </c>
      <c r="E75" s="161" t="s">
        <v>19</v>
      </c>
    </row>
    <row r="76" spans="1:5" ht="16.5" customHeight="1">
      <c r="A76" s="34"/>
      <c r="B76" s="150" t="s">
        <v>45</v>
      </c>
      <c r="C76" s="158">
        <v>93</v>
      </c>
      <c r="D76" s="161" t="s">
        <v>19</v>
      </c>
      <c r="E76" s="161" t="s">
        <v>19</v>
      </c>
    </row>
    <row r="77" spans="1:5" ht="30" customHeight="1">
      <c r="A77" s="34"/>
      <c r="B77" s="150" t="s">
        <v>46</v>
      </c>
      <c r="C77" s="158">
        <v>94</v>
      </c>
      <c r="D77" s="161" t="s">
        <v>19</v>
      </c>
      <c r="E77" s="161" t="s">
        <v>19</v>
      </c>
    </row>
    <row r="78" spans="1:5" ht="51" customHeight="1">
      <c r="A78" s="34"/>
      <c r="B78" s="166" t="s">
        <v>47</v>
      </c>
      <c r="C78" s="158">
        <v>95</v>
      </c>
      <c r="D78" s="161" t="s">
        <v>19</v>
      </c>
      <c r="E78" s="161" t="s">
        <v>19</v>
      </c>
    </row>
    <row r="79" spans="1:5" ht="39" customHeight="1">
      <c r="A79" s="34"/>
      <c r="B79" s="169" t="s">
        <v>48</v>
      </c>
      <c r="C79" s="170">
        <v>100</v>
      </c>
      <c r="D79" s="171" t="s">
        <v>305</v>
      </c>
      <c r="E79" s="171" t="s">
        <v>386</v>
      </c>
    </row>
    <row r="80" spans="2:5" ht="54.75" customHeight="1">
      <c r="B80" s="150" t="s">
        <v>49</v>
      </c>
      <c r="C80" s="165"/>
      <c r="D80" s="157"/>
      <c r="E80" s="157"/>
    </row>
    <row r="81" spans="2:5" ht="25.5" customHeight="1">
      <c r="B81" s="150" t="s">
        <v>50</v>
      </c>
      <c r="C81" s="170">
        <v>110</v>
      </c>
      <c r="D81" s="161" t="s">
        <v>306</v>
      </c>
      <c r="E81" s="161" t="s">
        <v>387</v>
      </c>
    </row>
    <row r="82" spans="2:5" ht="36" customHeight="1">
      <c r="B82" s="150" t="s">
        <v>51</v>
      </c>
      <c r="C82" s="170">
        <v>120</v>
      </c>
      <c r="D82" s="161" t="s">
        <v>307</v>
      </c>
      <c r="E82" s="161" t="s">
        <v>388</v>
      </c>
    </row>
    <row r="83" spans="2:5" ht="30" customHeight="1">
      <c r="B83" s="150" t="s">
        <v>52</v>
      </c>
      <c r="C83" s="170">
        <v>130</v>
      </c>
      <c r="D83" s="161" t="s">
        <v>308</v>
      </c>
      <c r="E83" s="161" t="s">
        <v>389</v>
      </c>
    </row>
    <row r="84" spans="2:5" ht="29.25" customHeight="1">
      <c r="B84" s="169" t="s">
        <v>53</v>
      </c>
      <c r="C84" s="170">
        <v>140</v>
      </c>
      <c r="D84" s="172" t="s">
        <v>305</v>
      </c>
      <c r="E84" s="172" t="s">
        <v>386</v>
      </c>
    </row>
    <row r="85" spans="2:6" ht="12">
      <c r="B85" s="85"/>
      <c r="C85" s="86"/>
      <c r="D85" s="85"/>
      <c r="E85" s="85"/>
      <c r="F85" s="85"/>
    </row>
    <row r="86" spans="2:6" ht="12">
      <c r="B86" s="85"/>
      <c r="C86" s="86"/>
      <c r="D86" s="85"/>
      <c r="E86" s="85"/>
      <c r="F86" s="85"/>
    </row>
    <row r="87" spans="2:6" ht="12">
      <c r="B87" s="83" t="s">
        <v>54</v>
      </c>
      <c r="C87" s="84" t="s">
        <v>275</v>
      </c>
      <c r="D87" s="85"/>
      <c r="E87" s="85"/>
      <c r="F87" s="85"/>
    </row>
    <row r="88" spans="2:6" ht="12">
      <c r="B88" s="85"/>
      <c r="C88" s="86"/>
      <c r="D88" s="85"/>
      <c r="E88" s="85"/>
      <c r="F88" s="85"/>
    </row>
    <row r="89" spans="2:6" ht="12">
      <c r="B89" s="85"/>
      <c r="C89" s="86"/>
      <c r="D89" s="85"/>
      <c r="E89" s="85"/>
      <c r="F89" s="85"/>
    </row>
    <row r="90" spans="2:6" ht="12">
      <c r="B90" s="85"/>
      <c r="C90" s="86"/>
      <c r="D90" s="85"/>
      <c r="E90" s="85"/>
      <c r="F90" s="85"/>
    </row>
    <row r="91" spans="2:5" ht="12">
      <c r="B91" s="83" t="s">
        <v>218</v>
      </c>
      <c r="C91" s="84" t="s">
        <v>272</v>
      </c>
      <c r="D91" s="85"/>
      <c r="E91" s="85"/>
    </row>
    <row r="92" spans="2:5" ht="12">
      <c r="B92" s="85"/>
      <c r="C92" s="86"/>
      <c r="D92" s="85"/>
      <c r="E92" s="85"/>
    </row>
    <row r="93" spans="2:5" ht="12">
      <c r="B93" s="85"/>
      <c r="C93" s="86"/>
      <c r="D93" s="85"/>
      <c r="E93" s="85"/>
    </row>
    <row r="94" spans="2:5" ht="12">
      <c r="B94" s="85"/>
      <c r="C94" s="86"/>
      <c r="D94" s="85"/>
      <c r="E94" s="85"/>
    </row>
    <row r="95" spans="2:5" ht="12">
      <c r="B95" s="83" t="s">
        <v>255</v>
      </c>
      <c r="C95" s="84" t="s">
        <v>256</v>
      </c>
      <c r="D95" s="85"/>
      <c r="E95" s="85"/>
    </row>
    <row r="96" spans="2:5" ht="12">
      <c r="B96" s="85"/>
      <c r="C96" s="86"/>
      <c r="D96" s="85"/>
      <c r="E96" s="85"/>
    </row>
    <row r="97" spans="2:5" ht="12">
      <c r="B97" s="85"/>
      <c r="C97" s="86"/>
      <c r="D97" s="85"/>
      <c r="E97" s="85"/>
    </row>
    <row r="98" spans="2:5" ht="12">
      <c r="B98" s="85"/>
      <c r="C98" s="86"/>
      <c r="D98" s="85"/>
      <c r="E98" s="85"/>
    </row>
    <row r="99" spans="2:4" ht="12">
      <c r="B99" s="85"/>
      <c r="C99" s="86"/>
      <c r="D99" s="85"/>
    </row>
    <row r="100" spans="2:4" ht="12">
      <c r="B100" s="85"/>
      <c r="C100" s="86"/>
      <c r="D100" s="85"/>
    </row>
    <row r="101" spans="2:4" ht="12">
      <c r="B101" s="83"/>
      <c r="C101" s="84"/>
      <c r="D101" s="85"/>
    </row>
    <row r="102" spans="2:4" ht="12">
      <c r="B102" s="85"/>
      <c r="C102" s="86"/>
      <c r="D102" s="85"/>
    </row>
    <row r="103" spans="2:4" ht="12">
      <c r="B103" s="85"/>
      <c r="C103" s="86"/>
      <c r="D103" s="85"/>
    </row>
    <row r="104" spans="2:4" ht="12">
      <c r="B104" s="85"/>
      <c r="C104" s="86"/>
      <c r="D104" s="85"/>
    </row>
    <row r="105" spans="2:4" ht="12">
      <c r="B105" s="83"/>
      <c r="C105" s="84"/>
      <c r="D105" s="85"/>
    </row>
    <row r="106" spans="2:4" ht="12">
      <c r="B106" s="85"/>
      <c r="C106" s="86"/>
      <c r="D106" s="85"/>
    </row>
    <row r="107" spans="2:4" ht="12">
      <c r="B107" s="85"/>
      <c r="C107" s="86"/>
      <c r="D107" s="85"/>
    </row>
    <row r="108" spans="2:5" ht="12">
      <c r="B108" s="85"/>
      <c r="C108" s="86"/>
      <c r="D108" s="85"/>
      <c r="E108" s="79"/>
    </row>
    <row r="109" spans="2:5" ht="12">
      <c r="B109" s="83"/>
      <c r="C109" s="84"/>
      <c r="D109" s="85"/>
      <c r="E109" s="79"/>
    </row>
    <row r="110" spans="2:5" ht="12">
      <c r="B110" s="85"/>
      <c r="C110" s="86"/>
      <c r="D110" s="85"/>
      <c r="E110" s="79"/>
    </row>
    <row r="111" spans="2:5" ht="12">
      <c r="B111" s="85"/>
      <c r="C111" s="86"/>
      <c r="D111" s="85"/>
      <c r="E111" s="79"/>
    </row>
    <row r="112" spans="2:5" ht="12">
      <c r="B112" s="85"/>
      <c r="C112" s="86"/>
      <c r="D112" s="85"/>
      <c r="E112" s="79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2014-01-13T06:38:40Z</cp:lastPrinted>
  <dcterms:created xsi:type="dcterms:W3CDTF">2008-07-10T07:01:31Z</dcterms:created>
  <dcterms:modified xsi:type="dcterms:W3CDTF">2014-01-13T06:40:56Z</dcterms:modified>
  <cp:category/>
  <cp:version/>
  <cp:contentType/>
  <cp:contentStatus/>
  <cp:revision>1</cp:revision>
</cp:coreProperties>
</file>