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3"/>
  </bookViews>
  <sheets>
    <sheet name="Владельцы" sheetId="1" r:id="rId1"/>
    <sheet name="Изменение" sheetId="2" r:id="rId2"/>
    <sheet name="СЧА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<sst xmlns="http://schemas.openxmlformats.org/spreadsheetml/2006/main" count="893" uniqueCount="388">
  <si>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</si>
  <si>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</si>
  <si>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</si>
  <si>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</si>
  <si>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</si>
  <si>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под управлением Общество с ограниченной ответственностью "Управляющая компания ПРОМСВЯЗЬ"</t>
  </si>
  <si>
    <t>(в тыс. руб.)</t>
  </si>
  <si>
    <t>Код стр.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</si>
  <si>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</si>
  <si>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</si>
  <si>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</si>
  <si>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</si>
  <si>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</si>
  <si>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не имеющие признаваемую котировку, всего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</si>
  <si>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</si>
  <si>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</si>
  <si>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</si>
  <si>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</si>
  <si>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</si>
  <si>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</si>
  <si>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</si>
  <si>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</si>
  <si>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</si>
  <si>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</si>
  <si>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</si>
  <si>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</si>
  <si>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Кредиторская задолженность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</si>
  <si>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</si>
  <si>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</si>
  <si>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</si>
  <si>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</si>
  <si>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</si>
  <si>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</si>
  <si>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</si>
  <si>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</si>
  <si>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</si>
  <si>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</si>
  <si>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</si>
  <si>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</si>
  <si>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</si>
  <si>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</si>
  <si>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</si>
  <si>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</si>
  <si>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</si>
  <si>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</si>
  <si>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</si>
  <si>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векселя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</si>
  <si>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</si>
  <si>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</si>
  <si>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</si>
  <si>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</si>
  <si>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</si>
  <si>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</si>
  <si>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</si>
  <si>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</si>
  <si>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</si>
  <si>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</si>
  <si>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</si>
  <si>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</si>
  <si>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</si>
  <si>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</si>
  <si>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</si>
  <si>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</si>
  <si>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</si>
  <si>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</si>
  <si>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</si>
  <si>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</si>
  <si>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</si>
  <si>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</si>
  <si>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</si>
  <si>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</si>
  <si>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</si>
  <si>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</si>
  <si>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</si>
  <si>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</si>
  <si>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</si>
  <si>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</si>
  <si>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</si>
  <si>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</si>
  <si>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</si>
  <si>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</si>
  <si>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</si>
  <si>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</si>
  <si>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</si>
  <si>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</si>
  <si>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</si>
  <si>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</si>
  <si>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</si>
  <si>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</si>
  <si>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</si>
  <si>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</si>
  <si>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</si>
  <si>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</si>
  <si>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</si>
  <si>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</si>
  <si>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</si>
  <si>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</si>
  <si>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</si>
  <si>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</si>
  <si>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</si>
  <si>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</si>
  <si>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</si>
  <si>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</si>
  <si>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</si>
  <si>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</si>
  <si>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</si>
  <si>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</si>
  <si>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</si>
  <si>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</si>
  <si>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</si>
  <si>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</si>
  <si>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</si>
  <si>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</si>
  <si>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</si>
  <si>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</si>
  <si>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</si>
  <si>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</si>
  <si>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</si>
  <si>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</si>
  <si>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</si>
  <si>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</si>
  <si>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</si>
  <si>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</si>
  <si>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</si>
  <si>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</si>
  <si>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</si>
  <si>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</si>
  <si>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</si>
  <si>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</si>
  <si>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(указывается текущая дата составления справки)</t>
  </si>
  <si>
    <t>(указывается предыдущая дата составления справки)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</si>
  <si>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</si>
  <si>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</si>
  <si>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</si>
  <si>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</si>
  <si>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</si>
  <si>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</si>
  <si>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</si>
  <si>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</si>
  <si>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</si>
  <si>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</si>
  <si>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</si>
  <si>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</si>
  <si>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</si>
  <si>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</si>
  <si>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</si>
  <si>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</si>
  <si>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</si>
  <si>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</si>
  <si>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</si>
  <si>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</si>
  <si>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</si>
  <si>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</si>
  <si>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</si>
  <si>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</si>
  <si>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</si>
  <si>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</si>
  <si>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</si>
  <si>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</si>
  <si>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</si>
  <si>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</si>
  <si>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</si>
  <si>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</si>
  <si>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</si>
  <si>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</si>
  <si>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</si>
  <si>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</si>
  <si>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</si>
  <si>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</si>
  <si>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</si>
  <si>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</si>
  <si>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</si>
  <si>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</si>
  <si>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</si>
  <si>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</si>
  <si>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</si>
  <si>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</si>
  <si>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</si>
  <si>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</si>
  <si>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</si>
  <si>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</si>
  <si>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</si>
  <si>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</si>
  <si>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</si>
  <si>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</si>
  <si>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Правила доверительного управления паевым инвестиционным фондом № 0337-76034438 зарегистрированы 23.03.2005 ФСФР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</si>
  <si>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</si>
  <si>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</si>
  <si>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</si>
  <si>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</si>
  <si>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</si>
  <si>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010</t>
  </si>
  <si>
    <t>020</t>
  </si>
  <si>
    <t>030</t>
  </si>
  <si>
    <t>040</t>
  </si>
  <si>
    <t>050</t>
  </si>
  <si>
    <t>060</t>
  </si>
  <si>
    <t>070</t>
  </si>
  <si>
    <t>080</t>
  </si>
  <si>
    <t>4</t>
  </si>
  <si>
    <t>5</t>
  </si>
  <si>
    <t>100</t>
  </si>
  <si>
    <t>110</t>
  </si>
  <si>
    <t>120</t>
  </si>
  <si>
    <t>200</t>
  </si>
  <si>
    <t>210</t>
  </si>
  <si>
    <t>220</t>
  </si>
  <si>
    <t>Приложение 1</t>
  </si>
  <si>
    <t>Баланс имущества,</t>
  </si>
  <si>
    <t>Имущество (обязательство)</t>
  </si>
  <si>
    <t>На начало года</t>
  </si>
  <si>
    <t>На конец отчетного периода</t>
  </si>
  <si>
    <t>Денежные средства на счетах,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</si>
  <si>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</si>
  <si>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</si>
  <si>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</si>
  <si>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Период погашения от 1 года до 3 лет</t>
  </si>
  <si>
    <t>Период погашения более 3 лет</t>
  </si>
  <si>
    <t xml:space="preserve">  - векселя</t>
  </si>
  <si>
    <t xml:space="preserve">  - иные ценные бумаги</t>
  </si>
  <si>
    <t>Период погашения до 1 года</t>
  </si>
  <si>
    <t>Доходные вложения в материальные ценности,          всего</t>
  </si>
  <si>
    <t>090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</si>
  <si>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</si>
  <si>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</si>
  <si>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</si>
  <si>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</si>
  <si>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</si>
  <si>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</si>
  <si>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130</t>
  </si>
  <si>
    <t>140</t>
  </si>
  <si>
    <t>Открытый паевый инвестиционный фонд смешанных инвестиций "ПРОМСВЯЗЬ-СБАЛАНСИРОВАННЫЙ"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</si>
  <si>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</si>
  <si>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</si>
  <si>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Лицензия ФКЦБ России № 21-000-1-00096 от 20.12.2002. Место нахождения управляющей компании: 107076, Москва г, Стромынка ул, дом № 18, корпус 27  .</t>
  </si>
  <si>
    <t>160</t>
  </si>
  <si>
    <t>170</t>
  </si>
  <si>
    <t>171</t>
  </si>
  <si>
    <t>180</t>
  </si>
  <si>
    <t>190</t>
  </si>
  <si>
    <t>ОАО "ПРОМСВЯЗЬБАНК"</t>
  </si>
  <si>
    <t>Уполномоченный представитель ЗАО "ПРСД"</t>
  </si>
  <si>
    <t xml:space="preserve">___________________________ </t>
  </si>
  <si>
    <t>- акции</t>
  </si>
  <si>
    <t>- облигации</t>
  </si>
  <si>
    <t>- инвестиционные паи</t>
  </si>
  <si>
    <t>- иные ценные бумаги</t>
  </si>
  <si>
    <t>Дата определения стоимости чистых активов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</si>
  <si>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</si>
  <si>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</si>
  <si>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</si>
  <si>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</si>
  <si>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</si>
  <si>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</si>
  <si>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</si>
  <si>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</si>
  <si>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</si>
  <si>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</si>
  <si>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</si>
  <si>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</si>
  <si>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</si>
  <si>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________________________Рыбаков А.В.</t>
  </si>
  <si>
    <t>___________________________  Рыбаков А.В.</t>
  </si>
  <si>
    <t>А.В. Рыбаков</t>
  </si>
  <si>
    <t xml:space="preserve"> Рыбаков А.В.</t>
  </si>
  <si>
    <t>Главный бухгалтер</t>
  </si>
  <si>
    <t xml:space="preserve"> Стародубцева О.Ю.</t>
  </si>
  <si>
    <t xml:space="preserve"> </t>
  </si>
  <si>
    <t>________________________  Рыбаков А.В.</t>
  </si>
  <si>
    <t>_______________________  Петрова Е.Ю.</t>
  </si>
  <si>
    <t>Обязательства, исполнение которых осуществляется за счет имущества, составляющего паевой инвестиционный фонд</t>
  </si>
  <si>
    <t>Резервы на выплату вознаграждений</t>
  </si>
  <si>
    <t>Инвестиционные паи</t>
  </si>
  <si>
    <t>Итого обязательства: (строки 110 + 120 + 130)</t>
  </si>
  <si>
    <t>Облигация корпоративная, РУСАЛ Братск, рег. номер 4-08-20075-F, дата погашения: 05.04.2021</t>
  </si>
  <si>
    <t xml:space="preserve">ОАО "Промсвязьбанк" </t>
  </si>
  <si>
    <t>Имущество, составляющее паевой инвестиционные фонд</t>
  </si>
  <si>
    <t>Акция обыкновенная, Газпром, рег. номер 1-02-00028-A</t>
  </si>
  <si>
    <t>Облигация корпоративная, НПК ОАО, рег. номер 4B02-02-08551-A, дата погашения: 03.03.2015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</si>
  <si>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</si>
  <si>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строительстве объектов недвижимого имущества</t>
  </si>
  <si>
    <t>Облигация корпоративная, ГИДРОМАШСЕРВИС, рег. номер 4-02-17174-H, дата погашения: 13.02.2015</t>
  </si>
  <si>
    <t xml:space="preserve">Акция привилегированная, Сургутнефтегаз, рег. номер 2-01-00155-А </t>
  </si>
  <si>
    <t>Облигация корпоративная, ТКС Банк (ЗАО), рег. номер 4B020402673B, дата погашения: 16.04.2015</t>
  </si>
  <si>
    <t>Облигация корпоративная, Связной Банк, рег. номер 40101961B, дата погашения: 06.08.2015</t>
  </si>
  <si>
    <t>Облигация корпоративная, Группа ЛСР-3-об, рег. номер 4-03-55234-E, дата погашения: 08.09.2017</t>
  </si>
  <si>
    <t>Акция обыкновенная, Сургутнефтегаз, рег. номер 1-01-00155-A</t>
  </si>
  <si>
    <t>62 807 353,76</t>
  </si>
  <si>
    <t>63 085,30</t>
  </si>
  <si>
    <t>26 415,79</t>
  </si>
  <si>
    <t>3 939,94</t>
  </si>
  <si>
    <t>36 669,51</t>
  </si>
  <si>
    <t>21 317,51</t>
  </si>
  <si>
    <t>7 707,16</t>
  </si>
  <si>
    <t>3 526,95</t>
  </si>
  <si>
    <t>4 025,20</t>
  </si>
  <si>
    <t>15 352,00</t>
  </si>
  <si>
    <t>6 054,00</t>
  </si>
  <si>
    <t>9 298,00</t>
  </si>
  <si>
    <t>222.89</t>
  </si>
  <si>
    <t>2.2. Несоблюдение ограничений, установленных в процентах от количества размещенных</t>
  </si>
  <si>
    <t>Акция привилегированная, Татнефть, рег. номер 2-03-00161-A</t>
  </si>
  <si>
    <t>Акция привилегированная, Ростелеком, рег. номер 2-01-00124-A</t>
  </si>
  <si>
    <t>Акция обыкновенная, Сбербанк, рег. номер 10301481B</t>
  </si>
  <si>
    <t>1 120.36</t>
  </si>
  <si>
    <t>Акция обыкновенная, ГМК "Норильский никель, рег. номер 1-01-40155-F</t>
  </si>
  <si>
    <t>Облигация корпоративная, Связной Банк, рег. номер 4B020101961B, дата погашения: 08.06.2018</t>
  </si>
  <si>
    <t>Облигация корпоративная, КБ "Ренессанс Кредит" ООО, рег. номер 4B020503354B, дата погашения: 30.07.2018</t>
  </si>
  <si>
    <t>Облигация государственная РФ, Облигации Россия, рег. номер 26207RMFS, дата погашения: 03.02.2027</t>
  </si>
  <si>
    <t>Акция обыкновенная, Э.ОН Россия , рег. номер 1-02-65104-D</t>
  </si>
  <si>
    <t>Акция обыкновенная, ЛУКОЙЛ, рег. номер 1-01-00077-A</t>
  </si>
  <si>
    <t>Акция обыкновенная, Мобильные ТелеСистемы, рег. номер 1-01-04715-A</t>
  </si>
  <si>
    <t>Акция обыкновенная, Энел ОГК-5, рег. номер 1-01-50077-A</t>
  </si>
  <si>
    <t>Облигация корпоративная, "АК"ТРАНСАЭРО" ОАО, рег. номер 4B02-03-00165-A, дата погашения: 25.10.2018</t>
  </si>
  <si>
    <t>Акция обыкновенная, Магнит, рег. номер 1-01-60525-P</t>
  </si>
  <si>
    <t>Акция обыкновенная, Северсталь, рег. номер 1-02-00143-A</t>
  </si>
  <si>
    <t>6 471 893,79</t>
  </si>
  <si>
    <t>37 675 182,20</t>
  </si>
  <si>
    <t>3 080 426,35</t>
  </si>
  <si>
    <t>34 684 491,70</t>
  </si>
  <si>
    <t>на 31.12.2013г.</t>
  </si>
  <si>
    <t>Справка о несоблюдении требований к составу и структуре активов на 31.12.2013г.</t>
  </si>
  <si>
    <t>о владельцах инвестиционных паев паевого инвестиционного фонда 31.12.2013г.</t>
  </si>
  <si>
    <t>о приросте (об уменьшении) стоимости имущества на 31.12.2013г.</t>
  </si>
  <si>
    <t>31.12.2013 (по состоянию на 20:00 МСК)        (руб.)</t>
  </si>
  <si>
    <t>Сумма (оценочная стоимость) на 31.12.2013</t>
  </si>
  <si>
    <t>Сумма (оценочная стоимость) на 30.12.2013</t>
  </si>
  <si>
    <t>26 148.36</t>
  </si>
  <si>
    <t>2 582 022.50</t>
  </si>
  <si>
    <t>10 831 180.00</t>
  </si>
  <si>
    <t>21 421 561.10</t>
  </si>
  <si>
    <t>534 007.75</t>
  </si>
  <si>
    <t>529 934.75</t>
  </si>
  <si>
    <t>138 601.75</t>
  </si>
  <si>
    <t>395 406.00</t>
  </si>
  <si>
    <t>391 333.00</t>
  </si>
  <si>
    <t>35 394 919.71</t>
  </si>
  <si>
    <t>35 390 846.71</t>
  </si>
  <si>
    <t>137 780.16</t>
  </si>
  <si>
    <t>12 291.69</t>
  </si>
  <si>
    <t>572 647.85</t>
  </si>
  <si>
    <t>664 791.81</t>
  </si>
  <si>
    <t>710 428.01</t>
  </si>
  <si>
    <t>677 083.50</t>
  </si>
  <si>
    <t>34 684 491.70</t>
  </si>
  <si>
    <t>34 713 763.21</t>
  </si>
  <si>
    <t>2 384.66</t>
  </si>
  <si>
    <t>2 384.72</t>
  </si>
  <si>
    <t>34 834,76</t>
  </si>
  <si>
    <t>2 582,02</t>
  </si>
  <si>
    <t>10 831,18</t>
  </si>
  <si>
    <t>2 937,9</t>
  </si>
  <si>
    <t>2 954,08</t>
  </si>
  <si>
    <t>2 939,4</t>
  </si>
  <si>
    <t>1 999,8</t>
  </si>
  <si>
    <t>18 755,09</t>
  </si>
  <si>
    <t>3 220,14</t>
  </si>
  <si>
    <t>Акция обыкновенная, НЛМК аои, рег. номер 1-01-00102-A</t>
  </si>
  <si>
    <t>Акция обыкновенная, АЛРОСА  ОАО, рег. номер 1-03-40046-N</t>
  </si>
  <si>
    <t>Акция обыкновенная, Россети ОАО, рег. номер 1-01-55385-E</t>
  </si>
  <si>
    <t>Акция обыкновенная, Компания "М.видео" ОАО, рег. номер 1-02-11700-А</t>
  </si>
  <si>
    <t>2 539,08</t>
  </si>
  <si>
    <t>Акция обыкновенная, Роснефть, рег. номер 1-02-00122-A</t>
  </si>
  <si>
    <t>1 812,86</t>
  </si>
  <si>
    <t>1 781,01</t>
  </si>
  <si>
    <t>1 178,36</t>
  </si>
  <si>
    <t>1 517,65</t>
  </si>
  <si>
    <t>1 094,02</t>
  </si>
  <si>
    <t>2 666,47</t>
  </si>
  <si>
    <t>1 297,94</t>
  </si>
  <si>
    <t>1 367,64</t>
  </si>
  <si>
    <t>35 394,92</t>
  </si>
  <si>
    <t xml:space="preserve"> о стоимости активов на 31.12.2013г.</t>
  </si>
  <si>
    <t>21 421,56</t>
  </si>
  <si>
    <t>13 413,20</t>
  </si>
  <si>
    <t>10 459,12</t>
  </si>
  <si>
    <t>1 999,80</t>
  </si>
  <si>
    <t>2 939,40</t>
  </si>
  <si>
    <t>2 937,90</t>
  </si>
  <si>
    <t>1 059,12</t>
  </si>
  <si>
    <t>1 037,43</t>
  </si>
  <si>
    <t>64 150.61</t>
  </si>
  <si>
    <t>35 394.92</t>
  </si>
  <si>
    <t>137.78</t>
  </si>
  <si>
    <t>572.65</t>
  </si>
  <si>
    <t>62 807.35</t>
  </si>
  <si>
    <t>34 684.49</t>
  </si>
  <si>
    <t>составляющего паевой инвестиционный фонд на 31.12.2013г.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</si>
</sst>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"/>
    <numFmt numFmtId="175" formatCode="#,##0.000"/>
    <numFmt numFmtId="176" formatCode="#,##0.0"/>
    <numFmt numFmtId="177" formatCode="0.000000"/>
    <numFmt numFmtId="178" formatCode="#,##0.00&quot;р.&quot;"/>
    <numFmt numFmtId="179" formatCode="#,##0.00_ ;\-#,##0.00\ "/>
    <numFmt numFmtId="180" formatCode="#,##0.000_ ;\-#,##0.000\ "/>
    <numFmt numFmtId="181" formatCode="#,##0.0_ ;\-#,##0.0\ "/>
    <numFmt numFmtId="182" formatCode="#,##0_ ;\-#,##0\ "/>
    <numFmt numFmtId="183" formatCode="#,##0.000000"/>
    <numFmt numFmtId="184" formatCode="#,##0.0000_ ;\-#,##0.0000\ "/>
    <numFmt numFmtId="185" formatCode="#,##0.00000_ ;\-#,##0.00000\ "/>
    <numFmt numFmtId="186" formatCode="#,##0.000000_ ;\-#,##0.000000\ "/>
    <numFmt numFmtId="187" formatCode="0.00;[Red]\-0.00"/>
  </numFmts>
  <fonts count="55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sz val="12"/>
      <color indexed="60"/>
      <name val="Times New Roman"/>
      <family val="1"/>
    </font>
    <font>
      <sz val="8"/>
      <color indexed="60"/>
      <name val="Arial"/>
      <family val="2"/>
    </font>
    <font>
      <b/>
      <sz val="10"/>
      <name val="Arial"/>
      <family val="2"/>
    </font>
    <font>
      <b/>
      <u val="single"/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266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7" applyFont="1">
      <alignment/>
      <protection/>
    </xf>
    <xf numFmtId="0" fontId="9" fillId="0" borderId="0" xfId="57" applyFont="1">
      <alignment/>
      <protection/>
    </xf>
    <xf numFmtId="0" fontId="9" fillId="0" borderId="0" xfId="57" applyFont="1" applyBorder="1">
      <alignment/>
      <protection/>
    </xf>
    <xf numFmtId="0" fontId="11" fillId="0" borderId="0" xfId="57" applyFont="1">
      <alignment/>
      <protection/>
    </xf>
    <xf numFmtId="0" fontId="7" fillId="0" borderId="0" xfId="57" applyFont="1" applyAlignment="1">
      <alignment/>
      <protection/>
    </xf>
    <xf numFmtId="0" fontId="9" fillId="0" borderId="0" xfId="57" applyFont="1" applyBorder="1" applyAlignment="1">
      <alignment horizontal="left"/>
      <protection/>
    </xf>
    <xf numFmtId="0" fontId="9" fillId="0" borderId="0" xfId="57" applyFont="1" applyAlignment="1">
      <alignment wrapText="1"/>
      <protection/>
    </xf>
    <xf numFmtId="0" fontId="7" fillId="0" borderId="0" xfId="57" applyFont="1" applyAlignment="1">
      <alignment wrapText="1"/>
      <protection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2" fontId="0" fillId="0" borderId="0" xfId="0" applyNumberFormat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1" fontId="13" fillId="0" borderId="11" xfId="0" applyNumberFormat="1" applyFont="1" applyBorder="1" applyAlignment="1">
      <alignment horizontal="center" vertical="top"/>
    </xf>
    <xf numFmtId="168" fontId="13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right" vertical="top"/>
    </xf>
    <xf numFmtId="1" fontId="13" fillId="0" borderId="10" xfId="0" applyNumberFormat="1" applyFont="1" applyBorder="1" applyAlignment="1">
      <alignment horizontal="center" vertical="top"/>
    </xf>
    <xf numFmtId="3" fontId="13" fillId="0" borderId="10" xfId="0" applyNumberFormat="1" applyFont="1" applyBorder="1" applyAlignment="1">
      <alignment horizontal="right" vertical="top"/>
    </xf>
    <xf numFmtId="179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0" fontId="13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164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left" wrapText="1"/>
    </xf>
    <xf numFmtId="1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left" wrapText="1" indent="1"/>
    </xf>
    <xf numFmtId="0" fontId="13" fillId="0" borderId="0" xfId="0" applyFont="1" applyAlignment="1">
      <alignment horizontal="left"/>
    </xf>
    <xf numFmtId="179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Continuous" vertical="center"/>
    </xf>
    <xf numFmtId="4" fontId="12" fillId="0" borderId="0" xfId="0" applyNumberFormat="1" applyFont="1" applyAlignment="1">
      <alignment horizontal="centerContinuous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3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center" vertical="top"/>
    </xf>
    <xf numFmtId="179" fontId="13" fillId="0" borderId="0" xfId="0" applyNumberFormat="1" applyFont="1" applyBorder="1" applyAlignment="1">
      <alignment horizontal="right" vertical="top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" fontId="13" fillId="0" borderId="0" xfId="56" applyNumberFormat="1" applyFont="1" applyBorder="1" applyAlignment="1">
      <alignment horizontal="right" vertical="top" wrapText="1"/>
      <protection/>
    </xf>
    <xf numFmtId="0" fontId="5" fillId="0" borderId="0" xfId="0" applyNumberFormat="1" applyFont="1" applyAlignment="1">
      <alignment horizontal="left" vertical="center" wrapText="1"/>
    </xf>
    <xf numFmtId="0" fontId="0" fillId="0" borderId="11" xfId="54" applyBorder="1" applyAlignment="1">
      <alignment vertical="top"/>
      <protection/>
    </xf>
    <xf numFmtId="0" fontId="0" fillId="0" borderId="11" xfId="54" applyBorder="1" applyAlignment="1">
      <alignment horizontal="center" vertical="top"/>
      <protection/>
    </xf>
    <xf numFmtId="0" fontId="0" fillId="0" borderId="10" xfId="54" applyBorder="1" applyAlignment="1">
      <alignment wrapText="1"/>
      <protection/>
    </xf>
    <xf numFmtId="0" fontId="0" fillId="0" borderId="10" xfId="54" applyBorder="1" applyAlignment="1">
      <alignment horizontal="center" vertical="top"/>
      <protection/>
    </xf>
    <xf numFmtId="0" fontId="4" fillId="0" borderId="10" xfId="54" applyFont="1" applyBorder="1" applyAlignment="1">
      <alignment wrapText="1"/>
      <protection/>
    </xf>
    <xf numFmtId="0" fontId="0" fillId="0" borderId="11" xfId="55" applyNumberFormat="1" applyFont="1" applyBorder="1" applyAlignment="1">
      <alignment horizontal="right" vertical="top"/>
      <protection/>
    </xf>
    <xf numFmtId="0" fontId="4" fillId="0" borderId="10" xfId="55" applyNumberFormat="1" applyFont="1" applyBorder="1" applyAlignment="1">
      <alignment horizontal="right" vertical="top"/>
      <protection/>
    </xf>
    <xf numFmtId="0" fontId="0" fillId="0" borderId="0" xfId="53" applyFont="1">
      <alignment/>
      <protection/>
    </xf>
    <xf numFmtId="0" fontId="0" fillId="0" borderId="0" xfId="59">
      <alignment/>
      <protection/>
    </xf>
    <xf numFmtId="0" fontId="0" fillId="0" borderId="11" xfId="58" applyNumberFormat="1" applyFont="1" applyBorder="1" applyAlignment="1">
      <alignment horizontal="left" vertical="top"/>
      <protection/>
    </xf>
    <xf numFmtId="1" fontId="0" fillId="0" borderId="11" xfId="58" applyNumberFormat="1" applyFont="1" applyBorder="1" applyAlignment="1">
      <alignment horizontal="center" vertical="top"/>
      <protection/>
    </xf>
    <xf numFmtId="2" fontId="0" fillId="0" borderId="11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vertical="center" indent="1"/>
      <protection/>
    </xf>
    <xf numFmtId="0" fontId="0" fillId="0" borderId="12" xfId="58" applyFont="1" applyBorder="1" applyAlignment="1">
      <alignment horizontal="left"/>
      <protection/>
    </xf>
    <xf numFmtId="0" fontId="0" fillId="0" borderId="12" xfId="58" applyNumberFormat="1" applyFont="1" applyBorder="1" applyAlignment="1">
      <alignment horizontal="center" vertical="top"/>
      <protection/>
    </xf>
    <xf numFmtId="0" fontId="0" fillId="0" borderId="10" xfId="58" applyFont="1" applyBorder="1" applyAlignment="1">
      <alignment horizontal="left"/>
      <protection/>
    </xf>
    <xf numFmtId="1" fontId="0" fillId="0" borderId="10" xfId="58" applyNumberFormat="1" applyFont="1" applyBorder="1" applyAlignment="1">
      <alignment horizontal="center" vertical="top"/>
      <protection/>
    </xf>
    <xf numFmtId="0" fontId="21" fillId="0" borderId="10" xfId="58" applyNumberFormat="1" applyFont="1" applyBorder="1" applyAlignment="1">
      <alignment horizontal="left" wrapText="1"/>
      <protection/>
    </xf>
    <xf numFmtId="0" fontId="0" fillId="0" borderId="10" xfId="58" applyNumberFormat="1" applyFont="1" applyBorder="1" applyAlignment="1">
      <alignment horizontal="center" vertical="top"/>
      <protection/>
    </xf>
    <xf numFmtId="0" fontId="0" fillId="0" borderId="10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wrapText="1"/>
      <protection/>
    </xf>
    <xf numFmtId="0" fontId="0" fillId="0" borderId="12" xfId="58" applyNumberFormat="1" applyFont="1" applyBorder="1" applyAlignment="1">
      <alignment horizontal="left" wrapText="1"/>
      <protection/>
    </xf>
    <xf numFmtId="0" fontId="0" fillId="0" borderId="11" xfId="58" applyNumberFormat="1" applyFont="1" applyBorder="1" applyAlignment="1">
      <alignment horizontal="left" wrapText="1" indent="1"/>
      <protection/>
    </xf>
    <xf numFmtId="0" fontId="0" fillId="0" borderId="12" xfId="58" applyFont="1" applyBorder="1" applyAlignment="1">
      <alignment horizontal="left" indent="1"/>
      <protection/>
    </xf>
    <xf numFmtId="0" fontId="0" fillId="0" borderId="13" xfId="58" applyNumberFormat="1" applyFont="1" applyBorder="1" applyAlignment="1">
      <alignment horizontal="right" vertical="center"/>
      <protection/>
    </xf>
    <xf numFmtId="0" fontId="0" fillId="0" borderId="10" xfId="58" applyNumberFormat="1" applyFont="1" applyBorder="1" applyAlignment="1">
      <alignment horizontal="left" wrapText="1" indent="2"/>
      <protection/>
    </xf>
    <xf numFmtId="0" fontId="21" fillId="0" borderId="10" xfId="58" applyNumberFormat="1" applyFont="1" applyBorder="1" applyAlignment="1">
      <alignment horizontal="left" wrapText="1" indent="3"/>
      <protection/>
    </xf>
    <xf numFmtId="0" fontId="0" fillId="0" borderId="10" xfId="58" applyNumberFormat="1" applyFont="1" applyBorder="1" applyAlignment="1">
      <alignment horizontal="left" wrapText="1" indent="1"/>
      <protection/>
    </xf>
    <xf numFmtId="0" fontId="4" fillId="0" borderId="10" xfId="58" applyNumberFormat="1" applyFont="1" applyBorder="1" applyAlignment="1">
      <alignment horizontal="left" wrapText="1"/>
      <protection/>
    </xf>
    <xf numFmtId="1" fontId="4" fillId="0" borderId="10" xfId="58" applyNumberFormat="1" applyFont="1" applyBorder="1" applyAlignment="1">
      <alignment horizontal="center" vertical="top"/>
      <protection/>
    </xf>
    <xf numFmtId="2" fontId="4" fillId="0" borderId="10" xfId="58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left" wrapText="1"/>
      <protection/>
    </xf>
    <xf numFmtId="0" fontId="0" fillId="0" borderId="10" xfId="52" applyNumberFormat="1" applyFont="1" applyBorder="1" applyAlignment="1">
      <alignment horizontal="center" vertical="top"/>
      <protection/>
    </xf>
    <xf numFmtId="0" fontId="0" fillId="0" borderId="10" xfId="52" applyFont="1" applyBorder="1" applyAlignment="1">
      <alignment horizontal="left"/>
      <protection/>
    </xf>
    <xf numFmtId="0" fontId="5" fillId="0" borderId="11" xfId="52" applyNumberFormat="1" applyFont="1" applyBorder="1" applyAlignment="1">
      <alignment horizontal="left" vertical="top"/>
      <protection/>
    </xf>
    <xf numFmtId="164" fontId="6" fillId="0" borderId="11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right" vertical="center"/>
      <protection/>
    </xf>
    <xf numFmtId="0" fontId="5" fillId="0" borderId="12" xfId="52" applyFont="1" applyBorder="1" applyAlignment="1">
      <alignment horizontal="left"/>
      <protection/>
    </xf>
    <xf numFmtId="0" fontId="6" fillId="0" borderId="12" xfId="52" applyNumberFormat="1" applyFont="1" applyBorder="1" applyAlignment="1">
      <alignment horizontal="center" vertical="top"/>
      <protection/>
    </xf>
    <xf numFmtId="0" fontId="5" fillId="0" borderId="10" xfId="52" applyFont="1" applyBorder="1" applyAlignment="1">
      <alignment horizontal="left"/>
      <protection/>
    </xf>
    <xf numFmtId="164" fontId="6" fillId="0" borderId="10" xfId="52" applyNumberFormat="1" applyFont="1" applyBorder="1" applyAlignment="1">
      <alignment horizontal="center" vertical="top"/>
      <protection/>
    </xf>
    <xf numFmtId="2" fontId="5" fillId="0" borderId="10" xfId="52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left" wrapText="1"/>
      <protection/>
    </xf>
    <xf numFmtId="0" fontId="5" fillId="0" borderId="12" xfId="52" applyNumberFormat="1" applyFont="1" applyBorder="1" applyAlignment="1">
      <alignment horizontal="left" wrapText="1"/>
      <protection/>
    </xf>
    <xf numFmtId="0" fontId="22" fillId="0" borderId="10" xfId="52" applyNumberFormat="1" applyFont="1" applyBorder="1" applyAlignment="1">
      <alignment horizontal="left" wrapText="1" indent="2"/>
      <protection/>
    </xf>
    <xf numFmtId="0" fontId="6" fillId="0" borderId="10" xfId="52" applyNumberFormat="1" applyFont="1" applyBorder="1" applyAlignment="1">
      <alignment horizontal="center" vertical="top"/>
      <protection/>
    </xf>
    <xf numFmtId="0" fontId="5" fillId="0" borderId="10" xfId="52" applyNumberFormat="1" applyFont="1" applyBorder="1" applyAlignment="1">
      <alignment horizontal="left" wrapText="1" indent="2"/>
      <protection/>
    </xf>
    <xf numFmtId="0" fontId="5" fillId="0" borderId="10" xfId="52" applyNumberFormat="1" applyFont="1" applyBorder="1" applyAlignment="1">
      <alignment horizontal="left" wrapText="1" indent="1"/>
      <protection/>
    </xf>
    <xf numFmtId="0" fontId="6" fillId="0" borderId="14" xfId="52" applyNumberFormat="1" applyFont="1" applyBorder="1" applyAlignment="1">
      <alignment horizontal="center" vertical="top"/>
      <protection/>
    </xf>
    <xf numFmtId="0" fontId="18" fillId="0" borderId="10" xfId="52" applyNumberFormat="1" applyFont="1" applyBorder="1" applyAlignment="1">
      <alignment horizontal="left" wrapText="1"/>
      <protection/>
    </xf>
    <xf numFmtId="1" fontId="6" fillId="0" borderId="10" xfId="52" applyNumberFormat="1" applyFont="1" applyBorder="1" applyAlignment="1">
      <alignment horizontal="center" vertical="top"/>
      <protection/>
    </xf>
    <xf numFmtId="0" fontId="18" fillId="0" borderId="11" xfId="52" applyNumberFormat="1" applyFont="1" applyBorder="1" applyAlignment="1">
      <alignment horizontal="right" vertical="center"/>
      <protection/>
    </xf>
    <xf numFmtId="0" fontId="18" fillId="0" borderId="10" xfId="52" applyNumberFormat="1" applyFont="1" applyBorder="1" applyAlignment="1">
      <alignment horizontal="right" vertical="center"/>
      <protection/>
    </xf>
    <xf numFmtId="0" fontId="5" fillId="0" borderId="14" xfId="59" applyFont="1" applyBorder="1" applyAlignment="1">
      <alignment horizontal="left"/>
      <protection/>
    </xf>
    <xf numFmtId="0" fontId="5" fillId="0" borderId="14" xfId="59" applyNumberFormat="1" applyFont="1" applyBorder="1" applyAlignment="1">
      <alignment horizontal="left"/>
      <protection/>
    </xf>
    <xf numFmtId="0" fontId="4" fillId="0" borderId="10" xfId="58" applyNumberFormat="1" applyFont="1" applyBorder="1" applyAlignment="1">
      <alignment horizontal="left" vertical="center" indent="1"/>
      <protection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 horizontal="left"/>
    </xf>
    <xf numFmtId="4" fontId="0" fillId="0" borderId="0" xfId="59" applyNumberFormat="1">
      <alignment/>
      <protection/>
    </xf>
    <xf numFmtId="4" fontId="2" fillId="0" borderId="0" xfId="0" applyNumberFormat="1" applyFont="1" applyAlignment="1">
      <alignment horizontal="left"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/>
    </xf>
    <xf numFmtId="4" fontId="0" fillId="0" borderId="0" xfId="53" applyNumberFormat="1" applyFont="1">
      <alignment/>
      <protection/>
    </xf>
    <xf numFmtId="0" fontId="4" fillId="0" borderId="10" xfId="58" applyNumberFormat="1" applyFont="1" applyBorder="1" applyAlignment="1">
      <alignment horizontal="right" vertical="center"/>
      <protection/>
    </xf>
    <xf numFmtId="0" fontId="13" fillId="0" borderId="10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indent="1"/>
    </xf>
    <xf numFmtId="0" fontId="13" fillId="0" borderId="10" xfId="0" applyNumberFormat="1" applyFont="1" applyBorder="1" applyAlignment="1">
      <alignment horizontal="center" vertical="top"/>
    </xf>
    <xf numFmtId="0" fontId="0" fillId="0" borderId="10" xfId="58" applyNumberFormat="1" applyFont="1" applyBorder="1" applyAlignment="1">
      <alignment horizontal="left" vertical="center" indent="1"/>
      <protection/>
    </xf>
    <xf numFmtId="2" fontId="0" fillId="0" borderId="10" xfId="58" applyNumberFormat="1" applyFont="1" applyBorder="1" applyAlignment="1">
      <alignment horizontal="right" vertical="center"/>
      <protection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5" xfId="0" applyFont="1" applyBorder="1" applyAlignment="1">
      <alignment/>
    </xf>
    <xf numFmtId="0" fontId="4" fillId="0" borderId="0" xfId="0" applyNumberFormat="1" applyFont="1" applyAlignment="1">
      <alignment horizontal="left" vertical="center" wrapText="1"/>
    </xf>
    <xf numFmtId="0" fontId="5" fillId="0" borderId="0" xfId="59" applyNumberFormat="1" applyFont="1" applyAlignment="1">
      <alignment horizontal="left" wrapText="1"/>
      <protection/>
    </xf>
    <xf numFmtId="0" fontId="5" fillId="0" borderId="0" xfId="59" applyNumberFormat="1" applyFont="1" applyAlignment="1">
      <alignment horizontal="left" vertical="center" wrapText="1"/>
      <protection/>
    </xf>
    <xf numFmtId="0" fontId="5" fillId="0" borderId="0" xfId="0" applyFont="1" applyAlignment="1">
      <alignment horizontal="left" wrapText="1"/>
    </xf>
    <xf numFmtId="0" fontId="9" fillId="0" borderId="16" xfId="57" applyFont="1" applyBorder="1" applyAlignment="1">
      <alignment horizontal="center"/>
      <protection/>
    </xf>
    <xf numFmtId="0" fontId="9" fillId="0" borderId="17" xfId="57" applyFont="1" applyBorder="1" applyAlignment="1">
      <alignment horizontal="center"/>
      <protection/>
    </xf>
    <xf numFmtId="0" fontId="9" fillId="0" borderId="18" xfId="57" applyFont="1" applyBorder="1" applyAlignment="1">
      <alignment horizontal="center"/>
      <protection/>
    </xf>
    <xf numFmtId="0" fontId="11" fillId="0" borderId="16" xfId="57" applyFont="1" applyBorder="1" applyAlignment="1">
      <alignment horizontal="center" vertical="top" wrapText="1"/>
      <protection/>
    </xf>
    <xf numFmtId="0" fontId="11" fillId="0" borderId="17" xfId="57" applyFont="1" applyBorder="1" applyAlignment="1">
      <alignment horizontal="center" vertical="top" wrapText="1"/>
      <protection/>
    </xf>
    <xf numFmtId="0" fontId="11" fillId="0" borderId="18" xfId="57" applyFont="1" applyBorder="1" applyAlignment="1">
      <alignment horizontal="center" vertical="top" wrapText="1"/>
      <protection/>
    </xf>
    <xf numFmtId="0" fontId="9" fillId="0" borderId="16" xfId="57" applyFont="1" applyBorder="1" applyAlignment="1">
      <alignment horizontal="center" vertical="top" wrapText="1"/>
      <protection/>
    </xf>
    <xf numFmtId="0" fontId="9" fillId="0" borderId="17" xfId="57" applyFont="1" applyBorder="1" applyAlignment="1">
      <alignment horizontal="center" vertical="top" wrapText="1"/>
      <protection/>
    </xf>
    <xf numFmtId="0" fontId="9" fillId="0" borderId="18" xfId="57" applyFont="1" applyBorder="1" applyAlignment="1">
      <alignment horizontal="center" vertical="top" wrapText="1"/>
      <protection/>
    </xf>
    <xf numFmtId="0" fontId="7" fillId="0" borderId="16" xfId="57" applyFont="1" applyBorder="1" applyAlignment="1">
      <alignment horizontal="left" wrapText="1"/>
      <protection/>
    </xf>
    <xf numFmtId="0" fontId="7" fillId="0" borderId="17" xfId="57" applyFont="1" applyBorder="1" applyAlignment="1">
      <alignment horizontal="left" wrapText="1"/>
      <protection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49" fontId="9" fillId="0" borderId="16" xfId="57" applyNumberFormat="1" applyFont="1" applyBorder="1" applyAlignment="1">
      <alignment horizontal="center"/>
      <protection/>
    </xf>
    <xf numFmtId="49" fontId="9" fillId="0" borderId="17" xfId="57" applyNumberFormat="1" applyFont="1" applyBorder="1" applyAlignment="1">
      <alignment horizontal="center"/>
      <protection/>
    </xf>
    <xf numFmtId="49" fontId="9" fillId="0" borderId="18" xfId="57" applyNumberFormat="1" applyFont="1" applyBorder="1" applyAlignment="1">
      <alignment horizontal="center"/>
      <protection/>
    </xf>
    <xf numFmtId="49" fontId="14" fillId="0" borderId="16" xfId="57" applyNumberFormat="1" applyFont="1" applyBorder="1" applyAlignment="1">
      <alignment horizontal="center"/>
      <protection/>
    </xf>
    <xf numFmtId="49" fontId="14" fillId="0" borderId="17" xfId="57" applyNumberFormat="1" applyFont="1" applyBorder="1" applyAlignment="1">
      <alignment horizontal="center"/>
      <protection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10" fontId="14" fillId="0" borderId="16" xfId="57" applyNumberFormat="1" applyFont="1" applyBorder="1" applyAlignment="1">
      <alignment horizontal="center"/>
      <protection/>
    </xf>
    <xf numFmtId="10" fontId="14" fillId="0" borderId="17" xfId="57" applyNumberFormat="1" applyFont="1" applyBorder="1" applyAlignment="1">
      <alignment horizontal="center"/>
      <protection/>
    </xf>
    <xf numFmtId="10" fontId="14" fillId="0" borderId="18" xfId="57" applyNumberFormat="1" applyFont="1" applyBorder="1" applyAlignment="1">
      <alignment horizontal="center"/>
      <protection/>
    </xf>
    <xf numFmtId="10" fontId="9" fillId="0" borderId="16" xfId="57" applyNumberFormat="1" applyFont="1" applyBorder="1" applyAlignment="1">
      <alignment horizontal="center"/>
      <protection/>
    </xf>
    <xf numFmtId="10" fontId="9" fillId="0" borderId="17" xfId="57" applyNumberFormat="1" applyFont="1" applyBorder="1" applyAlignment="1">
      <alignment horizontal="center"/>
      <protection/>
    </xf>
    <xf numFmtId="10" fontId="9" fillId="0" borderId="18" xfId="57" applyNumberFormat="1" applyFont="1" applyBorder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7" fillId="0" borderId="19" xfId="57" applyFont="1" applyBorder="1" applyAlignment="1">
      <alignment horizontal="center" wrapText="1"/>
      <protection/>
    </xf>
    <xf numFmtId="49" fontId="9" fillId="0" borderId="16" xfId="57" applyNumberFormat="1" applyFont="1" applyBorder="1" applyAlignment="1">
      <alignment horizontal="center" wrapText="1"/>
      <protection/>
    </xf>
    <xf numFmtId="49" fontId="9" fillId="0" borderId="17" xfId="57" applyNumberFormat="1" applyFont="1" applyBorder="1" applyAlignment="1">
      <alignment horizontal="center" wrapText="1"/>
      <protection/>
    </xf>
    <xf numFmtId="49" fontId="9" fillId="0" borderId="18" xfId="57" applyNumberFormat="1" applyFont="1" applyBorder="1" applyAlignment="1">
      <alignment horizontal="center" wrapText="1"/>
      <protection/>
    </xf>
    <xf numFmtId="0" fontId="7" fillId="0" borderId="19" xfId="57" applyFont="1" applyBorder="1" applyAlignment="1">
      <alignment horizontal="center"/>
      <protection/>
    </xf>
    <xf numFmtId="0" fontId="9" fillId="0" borderId="14" xfId="57" applyFont="1" applyBorder="1" applyAlignment="1">
      <alignment horizontal="center"/>
      <protection/>
    </xf>
    <xf numFmtId="0" fontId="9" fillId="0" borderId="14" xfId="57" applyFont="1" applyBorder="1" applyAlignment="1">
      <alignment horizontal="center" wrapText="1"/>
      <protection/>
    </xf>
    <xf numFmtId="4" fontId="9" fillId="0" borderId="14" xfId="57" applyNumberFormat="1" applyFont="1" applyBorder="1" applyAlignment="1">
      <alignment horizont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79" fontId="13" fillId="0" borderId="11" xfId="0" applyNumberFormat="1" applyFont="1" applyBorder="1" applyAlignment="1">
      <alignment horizontal="right" vertical="top"/>
    </xf>
    <xf numFmtId="179" fontId="13" fillId="0" borderId="10" xfId="0" applyNumberFormat="1" applyFont="1" applyBorder="1" applyAlignment="1">
      <alignment horizontal="right" vertical="top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/>
    </xf>
    <xf numFmtId="0" fontId="5" fillId="0" borderId="11" xfId="0" applyNumberFormat="1" applyFont="1" applyBorder="1" applyAlignment="1">
      <alignment horizontal="left" vertical="top"/>
    </xf>
    <xf numFmtId="164" fontId="6" fillId="0" borderId="11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/>
    </xf>
    <xf numFmtId="0" fontId="6" fillId="0" borderId="12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64" fontId="6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left" wrapText="1"/>
    </xf>
    <xf numFmtId="0" fontId="18" fillId="0" borderId="10" xfId="0" applyNumberFormat="1" applyFont="1" applyBorder="1" applyAlignment="1">
      <alignment horizontal="right" vertical="center"/>
    </xf>
    <xf numFmtId="1" fontId="6" fillId="0" borderId="10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left" wrapText="1"/>
    </xf>
    <xf numFmtId="1" fontId="6" fillId="0" borderId="11" xfId="0" applyNumberFormat="1" applyFont="1" applyBorder="1" applyAlignment="1">
      <alignment horizontal="center" vertical="top"/>
    </xf>
    <xf numFmtId="0" fontId="5" fillId="0" borderId="12" xfId="0" applyNumberFormat="1" applyFont="1" applyBorder="1" applyAlignment="1">
      <alignment horizontal="left" wrapText="1"/>
    </xf>
    <xf numFmtId="0" fontId="18" fillId="0" borderId="11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/>
    </xf>
    <xf numFmtId="168" fontId="5" fillId="0" borderId="10" xfId="0" applyNumberFormat="1" applyFont="1" applyBorder="1" applyAlignment="1">
      <alignment horizontal="right" vertical="center"/>
    </xf>
    <xf numFmtId="166" fontId="0" fillId="0" borderId="11" xfId="58" applyNumberFormat="1" applyFont="1" applyBorder="1" applyAlignment="1">
      <alignment horizontal="right" vertical="center"/>
      <protection/>
    </xf>
    <xf numFmtId="0" fontId="5" fillId="0" borderId="12" xfId="52" applyNumberFormat="1" applyFont="1" applyBorder="1" applyAlignment="1">
      <alignment horizontal="right" vertic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Баланс_1" xfId="53"/>
    <cellStyle name="Обычный_Изменение" xfId="54"/>
    <cellStyle name="Обычный_Изменение_1" xfId="55"/>
    <cellStyle name="Обычный_прирост" xfId="56"/>
    <cellStyle name="Обычный_Справка о несоблюдении" xfId="57"/>
    <cellStyle name="Обычный_ССА" xfId="58"/>
    <cellStyle name="Обычный_СЧА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6"/>
  <sheetViews>
    <sheetView zoomScalePageLayoutView="0" workbookViewId="0" topLeftCell="A1">
      <selection activeCell="E20" sqref="E20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4" width="15.5" style="0" customWidth="1"/>
    <col min="5" max="5" width="16.3320312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169</v>
      </c>
    </row>
    <row r="3" spans="2:5" s="4" customFormat="1" ht="12" customHeight="1">
      <c r="B3" s="5"/>
      <c r="E3" s="7" t="s">
        <v>0</v>
      </c>
    </row>
    <row r="4" spans="2:5" s="4" customFormat="1" ht="12" customHeight="1">
      <c r="B4" s="5"/>
      <c r="E4" s="7" t="s">
        <v>1</v>
      </c>
    </row>
    <row r="5" spans="2:5" s="4" customFormat="1" ht="12" customHeight="1">
      <c r="B5" s="5"/>
      <c r="E5" s="7" t="s">
        <v>2</v>
      </c>
    </row>
    <row r="6" spans="2:5" s="4" customFormat="1" ht="12" customHeight="1">
      <c r="B6" s="5"/>
      <c r="E6" s="7" t="s">
        <v>3</v>
      </c>
    </row>
    <row r="7" spans="2:5" s="4" customFormat="1" ht="12" customHeight="1">
      <c r="B7" s="5"/>
      <c r="E7" s="7" t="s">
        <v>4</v>
      </c>
    </row>
    <row r="8" spans="2:5" s="4" customFormat="1" ht="12" customHeight="1">
      <c r="B8" s="180" t="s">
        <v>110</v>
      </c>
      <c r="C8" s="180"/>
      <c r="D8" s="180"/>
      <c r="E8" s="180"/>
    </row>
    <row r="9" spans="2:5" s="4" customFormat="1" ht="12" customHeight="1">
      <c r="B9" s="181" t="s">
        <v>322</v>
      </c>
      <c r="C9" s="181"/>
      <c r="D9" s="181"/>
      <c r="E9" s="181"/>
    </row>
    <row r="10" spans="2:5" ht="12" customHeight="1">
      <c r="B10" s="34" t="s">
        <v>231</v>
      </c>
      <c r="C10" s="11"/>
      <c r="D10" s="11"/>
      <c r="E10" s="11"/>
    </row>
    <row r="11" spans="2:5" ht="11.25" customHeight="1">
      <c r="B11" s="12" t="s">
        <v>5</v>
      </c>
      <c r="C11" s="11"/>
      <c r="D11" s="11"/>
      <c r="E11" s="11"/>
    </row>
    <row r="12" spans="2:5" s="13" customFormat="1" ht="9" customHeight="1">
      <c r="B12" s="182" t="s">
        <v>233</v>
      </c>
      <c r="C12" s="183"/>
      <c r="D12" s="183"/>
      <c r="E12" s="183"/>
    </row>
    <row r="13" spans="2:5" ht="11.25" customHeight="1">
      <c r="B13" s="183" t="s">
        <v>185</v>
      </c>
      <c r="C13" s="183"/>
      <c r="D13" s="183"/>
      <c r="E13" s="183"/>
    </row>
    <row r="15" spans="2:5" ht="36.75" customHeight="1">
      <c r="B15" s="29" t="s">
        <v>30</v>
      </c>
      <c r="C15" s="15" t="s">
        <v>114</v>
      </c>
      <c r="D15" s="15" t="s">
        <v>170</v>
      </c>
      <c r="E15" s="15" t="s">
        <v>171</v>
      </c>
    </row>
    <row r="16" spans="2:5" ht="11.25">
      <c r="B16" s="16">
        <v>1</v>
      </c>
      <c r="C16" s="16">
        <v>2</v>
      </c>
      <c r="D16" s="16">
        <v>3</v>
      </c>
      <c r="E16" s="16">
        <v>4</v>
      </c>
    </row>
    <row r="17" spans="2:5" ht="39" customHeight="1">
      <c r="B17" s="60" t="s">
        <v>172</v>
      </c>
      <c r="C17" s="62">
        <v>100</v>
      </c>
      <c r="D17" s="63">
        <f>D19+D21</f>
        <v>27926.42122</v>
      </c>
      <c r="E17" s="63">
        <f>E19+E21</f>
        <v>14544.82796</v>
      </c>
    </row>
    <row r="18" spans="2:5" ht="17.25" customHeight="1">
      <c r="B18" s="61" t="s">
        <v>173</v>
      </c>
      <c r="C18" s="64"/>
      <c r="D18" s="63"/>
      <c r="E18" s="63"/>
    </row>
    <row r="19" spans="2:5" ht="29.25" customHeight="1">
      <c r="B19" s="61" t="s">
        <v>174</v>
      </c>
      <c r="C19" s="66">
        <v>110</v>
      </c>
      <c r="D19" s="63">
        <v>27922.08324</v>
      </c>
      <c r="E19" s="63">
        <v>14539.21869</v>
      </c>
    </row>
    <row r="20" spans="2:5" ht="57.75" customHeight="1">
      <c r="B20" s="61" t="s">
        <v>175</v>
      </c>
      <c r="C20" s="66">
        <v>120</v>
      </c>
      <c r="D20" s="65">
        <v>0</v>
      </c>
      <c r="E20" s="65">
        <v>0</v>
      </c>
    </row>
    <row r="21" spans="2:5" ht="29.25" customHeight="1">
      <c r="B21" s="61" t="s">
        <v>176</v>
      </c>
      <c r="C21" s="66">
        <v>130</v>
      </c>
      <c r="D21" s="65">
        <v>4.33798</v>
      </c>
      <c r="E21" s="65">
        <v>5.60927</v>
      </c>
    </row>
    <row r="22" spans="2:5" ht="57.75" customHeight="1">
      <c r="B22" s="61" t="s">
        <v>177</v>
      </c>
      <c r="C22" s="66">
        <v>140</v>
      </c>
      <c r="D22" s="65">
        <v>0</v>
      </c>
      <c r="E22" s="65">
        <v>0</v>
      </c>
    </row>
    <row r="23" spans="2:5" ht="21" customHeight="1">
      <c r="B23" s="61" t="s">
        <v>178</v>
      </c>
      <c r="C23" s="66">
        <v>150</v>
      </c>
      <c r="D23" s="65">
        <v>0</v>
      </c>
      <c r="E23" s="65">
        <v>0</v>
      </c>
    </row>
    <row r="24" spans="2:5" ht="48.75" customHeight="1">
      <c r="B24" s="61" t="s">
        <v>179</v>
      </c>
      <c r="C24" s="66">
        <v>200</v>
      </c>
      <c r="D24" s="67">
        <f>D26+D27+D28</f>
        <v>828</v>
      </c>
      <c r="E24" s="67">
        <f>E26+E27+E28</f>
        <v>852</v>
      </c>
    </row>
    <row r="25" spans="2:5" ht="21" customHeight="1">
      <c r="B25" s="61" t="s">
        <v>173</v>
      </c>
      <c r="C25" s="64"/>
      <c r="D25" s="63"/>
      <c r="E25" s="63"/>
    </row>
    <row r="26" spans="2:5" ht="33.75" customHeight="1">
      <c r="B26" s="61" t="s">
        <v>180</v>
      </c>
      <c r="C26" s="66">
        <v>210</v>
      </c>
      <c r="D26" s="67">
        <v>825</v>
      </c>
      <c r="E26" s="67">
        <v>847</v>
      </c>
    </row>
    <row r="27" spans="2:5" ht="56.25" customHeight="1">
      <c r="B27" s="61" t="s">
        <v>181</v>
      </c>
      <c r="C27" s="66">
        <v>220</v>
      </c>
      <c r="D27" s="67">
        <v>0</v>
      </c>
      <c r="E27" s="67">
        <v>0</v>
      </c>
    </row>
    <row r="28" spans="2:5" ht="33.75" customHeight="1">
      <c r="B28" s="61" t="s">
        <v>182</v>
      </c>
      <c r="C28" s="66">
        <v>230</v>
      </c>
      <c r="D28" s="67">
        <v>3</v>
      </c>
      <c r="E28" s="67">
        <v>5</v>
      </c>
    </row>
    <row r="29" spans="2:5" ht="57.75" customHeight="1">
      <c r="B29" s="61" t="s">
        <v>183</v>
      </c>
      <c r="C29" s="66">
        <v>240</v>
      </c>
      <c r="D29" s="67">
        <v>0</v>
      </c>
      <c r="E29" s="67">
        <v>0</v>
      </c>
    </row>
    <row r="30" spans="2:5" ht="23.25" customHeight="1">
      <c r="B30" s="61" t="s">
        <v>184</v>
      </c>
      <c r="C30" s="66">
        <v>250</v>
      </c>
      <c r="D30" s="65">
        <v>0</v>
      </c>
      <c r="E30" s="65">
        <v>0</v>
      </c>
    </row>
    <row r="34" ht="11.25">
      <c r="B34" s="17"/>
    </row>
    <row r="35" spans="2:5" ht="21" customHeight="1">
      <c r="B35" s="79" t="s">
        <v>27</v>
      </c>
      <c r="C35" s="80" t="s">
        <v>268</v>
      </c>
      <c r="D35" s="81"/>
      <c r="E35" s="81"/>
    </row>
    <row r="36" spans="2:5" ht="12">
      <c r="B36" s="81"/>
      <c r="C36" s="82"/>
      <c r="D36" s="81"/>
      <c r="E36" s="81"/>
    </row>
    <row r="37" spans="2:5" ht="12">
      <c r="B37" s="81"/>
      <c r="C37" s="82"/>
      <c r="D37" s="81"/>
      <c r="E37" s="81"/>
    </row>
    <row r="38" spans="2:5" ht="12">
      <c r="B38" s="81"/>
      <c r="C38" s="82"/>
      <c r="D38" s="81"/>
      <c r="E38" s="81"/>
    </row>
    <row r="39" spans="2:5" ht="12">
      <c r="B39" s="79" t="s">
        <v>186</v>
      </c>
      <c r="C39" s="80" t="s">
        <v>269</v>
      </c>
      <c r="D39" s="81"/>
      <c r="E39" s="81"/>
    </row>
    <row r="40" spans="2:5" ht="12">
      <c r="B40" s="81"/>
      <c r="C40" s="82"/>
      <c r="D40" s="81"/>
      <c r="E40" s="81"/>
    </row>
    <row r="41" spans="2:5" ht="12">
      <c r="B41" s="81"/>
      <c r="C41" s="82"/>
      <c r="D41" s="81"/>
      <c r="E41" s="81"/>
    </row>
    <row r="42" spans="2:5" ht="12">
      <c r="B42" s="81"/>
      <c r="C42" s="82"/>
      <c r="D42" s="81"/>
      <c r="E42" s="81"/>
    </row>
    <row r="43" spans="2:5" ht="12">
      <c r="B43" s="79" t="s">
        <v>241</v>
      </c>
      <c r="C43" s="80" t="s">
        <v>242</v>
      </c>
      <c r="D43" s="81"/>
      <c r="E43" s="81"/>
    </row>
    <row r="44" spans="2:5" ht="12">
      <c r="B44" s="81"/>
      <c r="C44" s="82"/>
      <c r="D44" s="81"/>
      <c r="E44" s="81"/>
    </row>
    <row r="45" spans="2:5" ht="12">
      <c r="B45" s="81"/>
      <c r="C45" s="82"/>
      <c r="D45" s="81"/>
      <c r="E45" s="81"/>
    </row>
    <row r="46" spans="2:5" ht="12">
      <c r="B46" s="81"/>
      <c r="C46" s="82"/>
      <c r="D46" s="81"/>
      <c r="E46" s="81"/>
    </row>
  </sheetData>
  <sheetProtection/>
  <mergeCells count="4">
    <mergeCell ref="B8:E8"/>
    <mergeCell ref="B9:E9"/>
    <mergeCell ref="B12:E12"/>
    <mergeCell ref="B13:E13"/>
  </mergeCells>
  <printOptions/>
  <pageMargins left="0.75" right="0.75" top="0.56" bottom="0.65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="110" zoomScaleNormal="110" zoomScalePageLayoutView="0" workbookViewId="0" topLeftCell="B22">
      <selection activeCell="B24" sqref="B24:D35"/>
    </sheetView>
  </sheetViews>
  <sheetFormatPr defaultColWidth="10.66015625" defaultRowHeight="11.25"/>
  <cols>
    <col min="1" max="1" width="2.33203125" style="0" customWidth="1"/>
    <col min="2" max="2" width="81.66015625" style="0" customWidth="1"/>
    <col min="3" max="3" width="9.83203125" style="1" customWidth="1"/>
    <col min="4" max="4" width="31" style="0" customWidth="1"/>
    <col min="5" max="5" width="26.33203125" style="0" customWidth="1"/>
    <col min="6" max="6" width="15.83203125" style="0" customWidth="1"/>
  </cols>
  <sheetData>
    <row r="1" spans="1:4" ht="9.75" customHeight="1">
      <c r="A1" s="30"/>
      <c r="B1" s="31"/>
      <c r="C1" s="31"/>
      <c r="D1" s="30"/>
    </row>
    <row r="2" spans="1:4" ht="12">
      <c r="A2" s="30"/>
      <c r="B2" s="32" t="s">
        <v>110</v>
      </c>
      <c r="C2" s="33"/>
      <c r="D2" s="33"/>
    </row>
    <row r="3" spans="1:4" ht="15.75" customHeight="1">
      <c r="A3" s="30"/>
      <c r="B3" s="34" t="s">
        <v>111</v>
      </c>
      <c r="C3" s="35"/>
      <c r="D3" s="36"/>
    </row>
    <row r="4" spans="1:4" ht="17.25" customHeight="1">
      <c r="A4" s="30"/>
      <c r="B4" s="184" t="s">
        <v>320</v>
      </c>
      <c r="C4" s="184"/>
      <c r="D4" s="184"/>
    </row>
    <row r="5" spans="1:4" ht="18.75" customHeight="1">
      <c r="A5" s="30"/>
      <c r="B5" s="38" t="s">
        <v>231</v>
      </c>
      <c r="C5" s="39"/>
      <c r="D5" s="38"/>
    </row>
    <row r="6" spans="1:5" ht="20.25" customHeight="1">
      <c r="A6" s="30"/>
      <c r="B6" s="40" t="s">
        <v>5</v>
      </c>
      <c r="C6" s="41"/>
      <c r="D6" s="41"/>
      <c r="E6" s="28"/>
    </row>
    <row r="7" spans="1:5" s="13" customFormat="1" ht="22.5" customHeight="1">
      <c r="A7" s="42"/>
      <c r="B7" s="185" t="s">
        <v>233</v>
      </c>
      <c r="C7" s="186"/>
      <c r="D7" s="186"/>
      <c r="E7" s="27"/>
    </row>
    <row r="8" spans="1:5" s="13" customFormat="1" ht="19.5" customHeight="1">
      <c r="A8" s="42"/>
      <c r="B8" s="185" t="s">
        <v>185</v>
      </c>
      <c r="C8" s="186"/>
      <c r="D8" s="186"/>
      <c r="E8" s="27"/>
    </row>
    <row r="9" spans="1:4" ht="11.25">
      <c r="A9" s="30"/>
      <c r="B9" s="30"/>
      <c r="C9" s="43"/>
      <c r="D9" s="44" t="s">
        <v>112</v>
      </c>
    </row>
    <row r="10" spans="1:4" ht="27" customHeight="1">
      <c r="A10" s="187"/>
      <c r="B10" s="45" t="s">
        <v>113</v>
      </c>
      <c r="C10" s="46" t="s">
        <v>114</v>
      </c>
      <c r="D10" s="46" t="s">
        <v>115</v>
      </c>
    </row>
    <row r="11" spans="1:4" ht="12.75" customHeight="1">
      <c r="A11" s="187"/>
      <c r="B11" s="47" t="s">
        <v>188</v>
      </c>
      <c r="C11" s="48" t="s">
        <v>189</v>
      </c>
      <c r="D11" s="48" t="s">
        <v>190</v>
      </c>
    </row>
    <row r="12" spans="1:4" ht="18" customHeight="1">
      <c r="A12" s="30"/>
      <c r="B12" s="108" t="s">
        <v>116</v>
      </c>
      <c r="C12" s="109" t="s">
        <v>191</v>
      </c>
      <c r="D12" s="113" t="s">
        <v>287</v>
      </c>
    </row>
    <row r="13" spans="1:6" ht="30.75" customHeight="1">
      <c r="A13" s="30"/>
      <c r="B13" s="110" t="s">
        <v>117</v>
      </c>
      <c r="C13" s="111" t="s">
        <v>192</v>
      </c>
      <c r="D13" s="113" t="s">
        <v>316</v>
      </c>
      <c r="E13" s="69"/>
      <c r="F13" s="78"/>
    </row>
    <row r="14" spans="1:6" ht="36" customHeight="1">
      <c r="A14" s="30"/>
      <c r="B14" s="110" t="s">
        <v>118</v>
      </c>
      <c r="C14" s="111" t="s">
        <v>193</v>
      </c>
      <c r="D14" s="113" t="s">
        <v>317</v>
      </c>
      <c r="E14" s="69"/>
      <c r="F14" s="68"/>
    </row>
    <row r="15" spans="1:6" ht="42" customHeight="1">
      <c r="A15" s="30"/>
      <c r="B15" s="110" t="s">
        <v>119</v>
      </c>
      <c r="C15" s="111" t="s">
        <v>194</v>
      </c>
      <c r="D15" s="113" t="s">
        <v>11</v>
      </c>
      <c r="E15" s="69"/>
      <c r="F15" s="68"/>
    </row>
    <row r="16" spans="1:5" ht="39" customHeight="1">
      <c r="A16" s="30"/>
      <c r="B16" s="110" t="s">
        <v>120</v>
      </c>
      <c r="C16" s="111" t="s">
        <v>195</v>
      </c>
      <c r="D16" s="113" t="s">
        <v>11</v>
      </c>
      <c r="E16" s="69"/>
    </row>
    <row r="17" spans="1:5" ht="39" customHeight="1">
      <c r="A17" s="30"/>
      <c r="B17" s="110" t="s">
        <v>121</v>
      </c>
      <c r="C17" s="111" t="s">
        <v>196</v>
      </c>
      <c r="D17" s="113" t="s">
        <v>11</v>
      </c>
      <c r="E17" s="69"/>
    </row>
    <row r="18" spans="1:5" ht="51.75" customHeight="1">
      <c r="A18" s="30"/>
      <c r="B18" s="110" t="s">
        <v>122</v>
      </c>
      <c r="C18" s="111" t="s">
        <v>197</v>
      </c>
      <c r="D18" s="113" t="s">
        <v>318</v>
      </c>
      <c r="E18" s="69"/>
    </row>
    <row r="19" spans="1:5" ht="33.75" customHeight="1">
      <c r="A19" s="30"/>
      <c r="B19" s="112" t="s">
        <v>123</v>
      </c>
      <c r="C19" s="111" t="s">
        <v>198</v>
      </c>
      <c r="D19" s="114" t="s">
        <v>319</v>
      </c>
      <c r="E19" s="69"/>
    </row>
    <row r="20" ht="11.25">
      <c r="D20" s="69"/>
    </row>
    <row r="21" ht="11.25">
      <c r="D21" s="59"/>
    </row>
    <row r="22" ht="11.25">
      <c r="D22" s="59"/>
    </row>
    <row r="23" spans="2:4" ht="14.25" customHeight="1">
      <c r="B23" s="17"/>
      <c r="D23" s="59"/>
    </row>
    <row r="24" spans="2:4" ht="12">
      <c r="B24" s="79" t="s">
        <v>27</v>
      </c>
      <c r="C24" s="80" t="s">
        <v>261</v>
      </c>
      <c r="D24" s="81"/>
    </row>
    <row r="25" spans="2:4" ht="12">
      <c r="B25" s="81"/>
      <c r="C25" s="82"/>
      <c r="D25" s="81"/>
    </row>
    <row r="26" spans="2:4" ht="12">
      <c r="B26" s="81"/>
      <c r="C26" s="82"/>
      <c r="D26" s="81"/>
    </row>
    <row r="27" spans="2:4" ht="12">
      <c r="B27" s="81"/>
      <c r="C27" s="82"/>
      <c r="D27" s="81"/>
    </row>
    <row r="28" spans="2:4" ht="12">
      <c r="B28" s="79" t="s">
        <v>186</v>
      </c>
      <c r="C28" s="80" t="s">
        <v>269</v>
      </c>
      <c r="D28" s="81"/>
    </row>
    <row r="29" spans="2:4" ht="12">
      <c r="B29" s="81"/>
      <c r="C29" s="82"/>
      <c r="D29" s="81"/>
    </row>
    <row r="30" spans="2:4" ht="12">
      <c r="B30" s="81"/>
      <c r="C30" s="82"/>
      <c r="D30" s="81"/>
    </row>
    <row r="31" spans="2:4" ht="12">
      <c r="B31" s="81"/>
      <c r="C31" s="82"/>
      <c r="D31" s="81"/>
    </row>
    <row r="32" spans="2:4" ht="12">
      <c r="B32" s="79" t="s">
        <v>241</v>
      </c>
      <c r="C32" s="80" t="s">
        <v>242</v>
      </c>
      <c r="D32" s="81"/>
    </row>
    <row r="33" spans="2:4" ht="12">
      <c r="B33" s="81"/>
      <c r="C33" s="82"/>
      <c r="D33" s="81"/>
    </row>
    <row r="34" spans="2:4" ht="12">
      <c r="B34" s="81"/>
      <c r="C34" s="82"/>
      <c r="D34" s="81"/>
    </row>
  </sheetData>
  <sheetProtection/>
  <mergeCells count="4">
    <mergeCell ref="B4:D4"/>
    <mergeCell ref="B7:D7"/>
    <mergeCell ref="B8:D8"/>
    <mergeCell ref="A10:A11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3"/>
  <sheetViews>
    <sheetView zoomScalePageLayoutView="0" workbookViewId="0" topLeftCell="A73">
      <selection activeCell="J80" sqref="J80"/>
    </sheetView>
  </sheetViews>
  <sheetFormatPr defaultColWidth="10.66015625" defaultRowHeight="11.25"/>
  <cols>
    <col min="1" max="1" width="2.33203125" style="0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0.16015625" style="0" customWidth="1"/>
    <col min="7" max="7" width="5.33203125" style="1" customWidth="1"/>
    <col min="8" max="8" width="20.83203125" style="0" customWidth="1"/>
    <col min="9" max="9" width="20.83203125" style="69" customWidth="1"/>
  </cols>
  <sheetData>
    <row r="1" spans="2:7" ht="14.25" customHeight="1">
      <c r="B1" s="10" t="s">
        <v>124</v>
      </c>
      <c r="G1"/>
    </row>
    <row r="2" ht="12">
      <c r="B2" s="10" t="s">
        <v>125</v>
      </c>
    </row>
    <row r="3" ht="12">
      <c r="B3" s="10" t="s">
        <v>126</v>
      </c>
    </row>
    <row r="4" spans="2:9" s="100" customFormat="1" ht="12" customHeight="1">
      <c r="B4" s="99" t="s">
        <v>231</v>
      </c>
      <c r="I4" s="167"/>
    </row>
    <row r="5" spans="2:9" s="13" customFormat="1" ht="18" customHeight="1">
      <c r="B5" s="183" t="s">
        <v>185</v>
      </c>
      <c r="C5" s="183"/>
      <c r="I5" s="168"/>
    </row>
    <row r="6" spans="2:7" ht="11.25" customHeight="1">
      <c r="B6" s="188" t="s">
        <v>59</v>
      </c>
      <c r="C6" s="188"/>
      <c r="D6" s="188"/>
      <c r="E6" s="188"/>
      <c r="F6" s="188"/>
      <c r="G6"/>
    </row>
    <row r="7" spans="2:9" s="13" customFormat="1" ht="9.75" customHeight="1">
      <c r="B7" s="183" t="s">
        <v>127</v>
      </c>
      <c r="C7" s="183"/>
      <c r="D7" s="183"/>
      <c r="E7" s="183"/>
      <c r="F7" s="183"/>
      <c r="I7" s="168"/>
    </row>
    <row r="8" spans="2:9" s="13" customFormat="1" ht="9.75" customHeight="1">
      <c r="B8" s="183" t="s">
        <v>232</v>
      </c>
      <c r="C8" s="183"/>
      <c r="D8" s="183"/>
      <c r="E8" s="183"/>
      <c r="F8" s="183"/>
      <c r="I8" s="168"/>
    </row>
    <row r="9" spans="2:9" s="13" customFormat="1" ht="9.75" customHeight="1">
      <c r="B9" s="107"/>
      <c r="C9" s="107"/>
      <c r="D9" s="107"/>
      <c r="E9" s="107"/>
      <c r="F9" s="107"/>
      <c r="I9" s="168"/>
    </row>
    <row r="10" spans="2:9" ht="12.75" customHeight="1">
      <c r="B10" s="232" t="s">
        <v>247</v>
      </c>
      <c r="C10" s="232"/>
      <c r="D10" s="232"/>
      <c r="E10" s="232"/>
      <c r="F10" s="232"/>
      <c r="H10" s="233"/>
      <c r="I10" s="14" t="s">
        <v>324</v>
      </c>
    </row>
    <row r="11" spans="2:9" ht="24" customHeight="1">
      <c r="B11" s="234" t="s">
        <v>128</v>
      </c>
      <c r="C11" s="234"/>
      <c r="D11" s="234"/>
      <c r="E11" s="234"/>
      <c r="F11" s="234"/>
      <c r="G11" s="235" t="s">
        <v>7</v>
      </c>
      <c r="H11" s="236" t="s">
        <v>325</v>
      </c>
      <c r="I11" s="236" t="s">
        <v>326</v>
      </c>
    </row>
    <row r="12" spans="2:9" ht="33" customHeight="1">
      <c r="B12" s="234"/>
      <c r="C12" s="234"/>
      <c r="D12" s="234"/>
      <c r="E12" s="234"/>
      <c r="F12" s="234"/>
      <c r="G12" s="235"/>
      <c r="H12" s="237" t="s">
        <v>129</v>
      </c>
      <c r="I12" s="237" t="s">
        <v>130</v>
      </c>
    </row>
    <row r="13" spans="2:9" ht="18" customHeight="1">
      <c r="B13" s="238">
        <v>1</v>
      </c>
      <c r="C13" s="238"/>
      <c r="D13" s="238"/>
      <c r="E13" s="238"/>
      <c r="F13" s="238"/>
      <c r="G13" s="239">
        <v>2</v>
      </c>
      <c r="H13" s="239">
        <v>3</v>
      </c>
      <c r="I13" s="239">
        <v>4</v>
      </c>
    </row>
    <row r="14" spans="2:9" ht="11.25">
      <c r="B14" s="240" t="s">
        <v>131</v>
      </c>
      <c r="C14" s="240"/>
      <c r="D14" s="240"/>
      <c r="E14" s="240"/>
      <c r="F14" s="240"/>
      <c r="G14" s="241"/>
      <c r="H14" s="242"/>
      <c r="I14" s="242"/>
    </row>
    <row r="15" spans="2:9" ht="12.75" customHeight="1">
      <c r="B15" s="243" t="s">
        <v>132</v>
      </c>
      <c r="C15" s="243"/>
      <c r="D15" s="243"/>
      <c r="E15" s="243"/>
      <c r="F15" s="243"/>
      <c r="G15" s="244">
        <v>10</v>
      </c>
      <c r="H15" s="245" t="s">
        <v>327</v>
      </c>
      <c r="I15" s="245" t="s">
        <v>327</v>
      </c>
    </row>
    <row r="16" spans="2:9" ht="12" customHeight="1">
      <c r="B16" s="246" t="s">
        <v>8</v>
      </c>
      <c r="C16" s="246"/>
      <c r="D16" s="246"/>
      <c r="E16" s="246"/>
      <c r="F16" s="246"/>
      <c r="G16" s="247"/>
      <c r="H16" s="248"/>
      <c r="I16" s="249"/>
    </row>
    <row r="17" spans="2:9" ht="11.25">
      <c r="B17" s="250" t="s">
        <v>9</v>
      </c>
      <c r="C17" s="250"/>
      <c r="D17" s="250"/>
      <c r="E17" s="250"/>
      <c r="F17" s="250"/>
      <c r="G17" s="251">
        <v>11</v>
      </c>
      <c r="H17" s="252" t="s">
        <v>327</v>
      </c>
      <c r="I17" s="252" t="s">
        <v>327</v>
      </c>
    </row>
    <row r="18" spans="2:9" ht="11.25">
      <c r="B18" s="250" t="s">
        <v>10</v>
      </c>
      <c r="C18" s="250"/>
      <c r="D18" s="250"/>
      <c r="E18" s="250"/>
      <c r="F18" s="250"/>
      <c r="G18" s="251">
        <v>12</v>
      </c>
      <c r="H18" s="252" t="s">
        <v>11</v>
      </c>
      <c r="I18" s="252" t="s">
        <v>11</v>
      </c>
    </row>
    <row r="19" spans="2:9" ht="9.75" customHeight="1">
      <c r="B19" s="243" t="s">
        <v>133</v>
      </c>
      <c r="C19" s="243"/>
      <c r="D19" s="243"/>
      <c r="E19" s="243"/>
      <c r="F19" s="243"/>
      <c r="G19" s="244">
        <v>20</v>
      </c>
      <c r="H19" s="245" t="s">
        <v>11</v>
      </c>
      <c r="I19" s="245" t="s">
        <v>11</v>
      </c>
    </row>
    <row r="20" spans="2:9" ht="9" customHeight="1">
      <c r="B20" s="246" t="s">
        <v>8</v>
      </c>
      <c r="C20" s="246"/>
      <c r="D20" s="246"/>
      <c r="E20" s="246"/>
      <c r="F20" s="246"/>
      <c r="G20" s="247"/>
      <c r="H20" s="248"/>
      <c r="I20" s="249"/>
    </row>
    <row r="21" spans="2:9" ht="11.25">
      <c r="B21" s="250" t="s">
        <v>9</v>
      </c>
      <c r="C21" s="250"/>
      <c r="D21" s="250"/>
      <c r="E21" s="250"/>
      <c r="F21" s="250"/>
      <c r="G21" s="251">
        <v>21</v>
      </c>
      <c r="H21" s="252" t="s">
        <v>11</v>
      </c>
      <c r="I21" s="252" t="s">
        <v>11</v>
      </c>
    </row>
    <row r="22" spans="2:9" ht="11.25">
      <c r="B22" s="250" t="s">
        <v>10</v>
      </c>
      <c r="C22" s="250"/>
      <c r="D22" s="250"/>
      <c r="E22" s="250"/>
      <c r="F22" s="250"/>
      <c r="G22" s="251">
        <v>22</v>
      </c>
      <c r="H22" s="252" t="s">
        <v>11</v>
      </c>
      <c r="I22" s="252" t="s">
        <v>11</v>
      </c>
    </row>
    <row r="23" spans="2:9" ht="11.25" customHeight="1">
      <c r="B23" s="253" t="s">
        <v>134</v>
      </c>
      <c r="C23" s="253"/>
      <c r="D23" s="253"/>
      <c r="E23" s="253"/>
      <c r="F23" s="253"/>
      <c r="G23" s="251">
        <v>30</v>
      </c>
      <c r="H23" s="245" t="s">
        <v>328</v>
      </c>
      <c r="I23" s="245" t="s">
        <v>328</v>
      </c>
    </row>
    <row r="24" spans="2:9" ht="11.25" customHeight="1">
      <c r="B24" s="253" t="s">
        <v>135</v>
      </c>
      <c r="C24" s="253"/>
      <c r="D24" s="253"/>
      <c r="E24" s="253"/>
      <c r="F24" s="253"/>
      <c r="G24" s="251">
        <v>40</v>
      </c>
      <c r="H24" s="245" t="s">
        <v>11</v>
      </c>
      <c r="I24" s="245" t="s">
        <v>11</v>
      </c>
    </row>
    <row r="25" spans="2:9" ht="11.25" customHeight="1">
      <c r="B25" s="253" t="s">
        <v>136</v>
      </c>
      <c r="C25" s="253"/>
      <c r="D25" s="253"/>
      <c r="E25" s="253"/>
      <c r="F25" s="253"/>
      <c r="G25" s="251">
        <v>50</v>
      </c>
      <c r="H25" s="245" t="s">
        <v>11</v>
      </c>
      <c r="I25" s="245" t="s">
        <v>11</v>
      </c>
    </row>
    <row r="26" spans="2:9" ht="11.25" customHeight="1">
      <c r="B26" s="253" t="s">
        <v>137</v>
      </c>
      <c r="C26" s="253"/>
      <c r="D26" s="253"/>
      <c r="E26" s="253"/>
      <c r="F26" s="253"/>
      <c r="G26" s="251">
        <v>60</v>
      </c>
      <c r="H26" s="245" t="s">
        <v>329</v>
      </c>
      <c r="I26" s="245" t="s">
        <v>329</v>
      </c>
    </row>
    <row r="27" spans="2:9" ht="11.25" customHeight="1">
      <c r="B27" s="253" t="s">
        <v>138</v>
      </c>
      <c r="C27" s="253"/>
      <c r="D27" s="253"/>
      <c r="E27" s="253"/>
      <c r="F27" s="253"/>
      <c r="G27" s="251">
        <v>70</v>
      </c>
      <c r="H27" s="245" t="s">
        <v>330</v>
      </c>
      <c r="I27" s="245" t="s">
        <v>330</v>
      </c>
    </row>
    <row r="28" spans="2:9" ht="11.25" customHeight="1">
      <c r="B28" s="253" t="s">
        <v>19</v>
      </c>
      <c r="C28" s="253"/>
      <c r="D28" s="253"/>
      <c r="E28" s="253"/>
      <c r="F28" s="253"/>
      <c r="G28" s="251">
        <v>80</v>
      </c>
      <c r="H28" s="245" t="s">
        <v>11</v>
      </c>
      <c r="I28" s="245" t="s">
        <v>11</v>
      </c>
    </row>
    <row r="29" spans="2:9" ht="11.25" customHeight="1">
      <c r="B29" s="253" t="s">
        <v>139</v>
      </c>
      <c r="C29" s="253"/>
      <c r="D29" s="253"/>
      <c r="E29" s="253"/>
      <c r="F29" s="253"/>
      <c r="G29" s="251">
        <v>90</v>
      </c>
      <c r="H29" s="254" t="s">
        <v>11</v>
      </c>
      <c r="I29" s="254" t="s">
        <v>11</v>
      </c>
    </row>
    <row r="30" spans="2:9" ht="11.25" customHeight="1">
      <c r="B30" s="253" t="s">
        <v>140</v>
      </c>
      <c r="C30" s="253"/>
      <c r="D30" s="253"/>
      <c r="E30" s="253"/>
      <c r="F30" s="253"/>
      <c r="G30" s="251">
        <v>91</v>
      </c>
      <c r="H30" s="252" t="s">
        <v>11</v>
      </c>
      <c r="I30" s="252" t="s">
        <v>11</v>
      </c>
    </row>
    <row r="31" spans="2:9" ht="11.25" customHeight="1">
      <c r="B31" s="253" t="s">
        <v>141</v>
      </c>
      <c r="C31" s="253"/>
      <c r="D31" s="253"/>
      <c r="E31" s="253"/>
      <c r="F31" s="253"/>
      <c r="G31" s="251">
        <v>92</v>
      </c>
      <c r="H31" s="252" t="s">
        <v>11</v>
      </c>
      <c r="I31" s="252" t="s">
        <v>11</v>
      </c>
    </row>
    <row r="32" spans="2:9" ht="11.25" customHeight="1">
      <c r="B32" s="253" t="s">
        <v>142</v>
      </c>
      <c r="C32" s="253"/>
      <c r="D32" s="253"/>
      <c r="E32" s="253"/>
      <c r="F32" s="253"/>
      <c r="G32" s="255">
        <v>100</v>
      </c>
      <c r="H32" s="254" t="s">
        <v>11</v>
      </c>
      <c r="I32" s="254" t="s">
        <v>11</v>
      </c>
    </row>
    <row r="33" spans="2:9" ht="9.75" customHeight="1">
      <c r="B33" s="256" t="s">
        <v>20</v>
      </c>
      <c r="C33" s="256"/>
      <c r="D33" s="256"/>
      <c r="E33" s="256"/>
      <c r="F33" s="256"/>
      <c r="G33" s="257">
        <v>110</v>
      </c>
      <c r="H33" s="245" t="s">
        <v>11</v>
      </c>
      <c r="I33" s="245" t="s">
        <v>11</v>
      </c>
    </row>
    <row r="34" spans="2:9" ht="9" customHeight="1">
      <c r="B34" s="258" t="s">
        <v>8</v>
      </c>
      <c r="C34" s="258"/>
      <c r="D34" s="258"/>
      <c r="E34" s="258"/>
      <c r="F34" s="258"/>
      <c r="G34" s="247"/>
      <c r="H34" s="249"/>
      <c r="I34" s="249"/>
    </row>
    <row r="35" spans="2:9" ht="11.25" customHeight="1">
      <c r="B35" s="253" t="s">
        <v>21</v>
      </c>
      <c r="C35" s="253"/>
      <c r="D35" s="253"/>
      <c r="E35" s="253"/>
      <c r="F35" s="253"/>
      <c r="G35" s="255">
        <v>111</v>
      </c>
      <c r="H35" s="245" t="s">
        <v>11</v>
      </c>
      <c r="I35" s="245" t="s">
        <v>11</v>
      </c>
    </row>
    <row r="36" spans="2:9" ht="11.25" customHeight="1">
      <c r="B36" s="253" t="s">
        <v>22</v>
      </c>
      <c r="C36" s="253"/>
      <c r="D36" s="253"/>
      <c r="E36" s="253"/>
      <c r="F36" s="253"/>
      <c r="G36" s="255">
        <v>112</v>
      </c>
      <c r="H36" s="245" t="s">
        <v>11</v>
      </c>
      <c r="I36" s="245" t="s">
        <v>11</v>
      </c>
    </row>
    <row r="37" spans="2:9" ht="11.25" customHeight="1">
      <c r="B37" s="253" t="s">
        <v>23</v>
      </c>
      <c r="C37" s="253"/>
      <c r="D37" s="253"/>
      <c r="E37" s="253"/>
      <c r="F37" s="253"/>
      <c r="G37" s="255">
        <v>113</v>
      </c>
      <c r="H37" s="245" t="s">
        <v>11</v>
      </c>
      <c r="I37" s="245" t="s">
        <v>11</v>
      </c>
    </row>
    <row r="38" spans="2:9" ht="11.25" customHeight="1">
      <c r="B38" s="253" t="s">
        <v>24</v>
      </c>
      <c r="C38" s="253"/>
      <c r="D38" s="253"/>
      <c r="E38" s="253"/>
      <c r="F38" s="253"/>
      <c r="G38" s="255">
        <v>114</v>
      </c>
      <c r="H38" s="245" t="s">
        <v>11</v>
      </c>
      <c r="I38" s="245" t="s">
        <v>11</v>
      </c>
    </row>
    <row r="39" spans="2:9" ht="16.5" customHeight="1">
      <c r="B39" s="253" t="s">
        <v>143</v>
      </c>
      <c r="C39" s="253"/>
      <c r="D39" s="253"/>
      <c r="E39" s="253"/>
      <c r="F39" s="253"/>
      <c r="G39" s="255">
        <v>120</v>
      </c>
      <c r="H39" s="254" t="s">
        <v>11</v>
      </c>
      <c r="I39" s="254" t="s">
        <v>11</v>
      </c>
    </row>
    <row r="40" spans="2:9" ht="42" customHeight="1">
      <c r="B40" s="256" t="s">
        <v>144</v>
      </c>
      <c r="C40" s="256"/>
      <c r="D40" s="256"/>
      <c r="E40" s="256"/>
      <c r="F40" s="256"/>
      <c r="G40" s="257">
        <v>130</v>
      </c>
      <c r="H40" s="259" t="s">
        <v>11</v>
      </c>
      <c r="I40" s="259" t="s">
        <v>11</v>
      </c>
    </row>
    <row r="41" spans="2:9" ht="49.5" customHeight="1">
      <c r="B41" s="253" t="s">
        <v>279</v>
      </c>
      <c r="C41" s="253"/>
      <c r="D41" s="253"/>
      <c r="E41" s="253"/>
      <c r="F41" s="253"/>
      <c r="G41" s="255">
        <v>140</v>
      </c>
      <c r="H41" s="254" t="s">
        <v>11</v>
      </c>
      <c r="I41" s="254" t="s">
        <v>11</v>
      </c>
    </row>
    <row r="42" spans="2:9" ht="18.75" customHeight="1">
      <c r="B42" s="253" t="s">
        <v>25</v>
      </c>
      <c r="C42" s="253"/>
      <c r="D42" s="253"/>
      <c r="E42" s="253"/>
      <c r="F42" s="253"/>
      <c r="G42" s="255">
        <v>150</v>
      </c>
      <c r="H42" s="245" t="s">
        <v>11</v>
      </c>
      <c r="I42" s="245" t="s">
        <v>11</v>
      </c>
    </row>
    <row r="43" spans="2:9" ht="15.75" customHeight="1">
      <c r="B43" s="256" t="s">
        <v>145</v>
      </c>
      <c r="C43" s="256"/>
      <c r="D43" s="256"/>
      <c r="E43" s="256"/>
      <c r="F43" s="256"/>
      <c r="G43" s="257">
        <v>160</v>
      </c>
      <c r="H43" s="245" t="s">
        <v>11</v>
      </c>
      <c r="I43" s="245" t="s">
        <v>11</v>
      </c>
    </row>
    <row r="44" spans="2:9" ht="15.75" customHeight="1">
      <c r="B44" s="258" t="s">
        <v>8</v>
      </c>
      <c r="C44" s="258"/>
      <c r="D44" s="258"/>
      <c r="E44" s="258"/>
      <c r="F44" s="258"/>
      <c r="G44" s="247"/>
      <c r="H44" s="249"/>
      <c r="I44" s="249"/>
    </row>
    <row r="45" spans="2:9" ht="14.25" customHeight="1">
      <c r="B45" s="253" t="s">
        <v>146</v>
      </c>
      <c r="C45" s="253"/>
      <c r="D45" s="253"/>
      <c r="E45" s="253"/>
      <c r="F45" s="253"/>
      <c r="G45" s="255">
        <v>161</v>
      </c>
      <c r="H45" s="245" t="s">
        <v>11</v>
      </c>
      <c r="I45" s="245" t="s">
        <v>11</v>
      </c>
    </row>
    <row r="46" spans="2:9" ht="9.75" customHeight="1">
      <c r="B46" s="256" t="s">
        <v>147</v>
      </c>
      <c r="C46" s="256"/>
      <c r="D46" s="256"/>
      <c r="E46" s="256"/>
      <c r="F46" s="256"/>
      <c r="G46" s="257">
        <v>170</v>
      </c>
      <c r="H46" s="245" t="s">
        <v>11</v>
      </c>
      <c r="I46" s="245" t="s">
        <v>11</v>
      </c>
    </row>
    <row r="47" spans="2:9" ht="12.75" customHeight="1">
      <c r="B47" s="258" t="s">
        <v>8</v>
      </c>
      <c r="C47" s="258"/>
      <c r="D47" s="258"/>
      <c r="E47" s="258"/>
      <c r="F47" s="258"/>
      <c r="G47" s="247"/>
      <c r="H47" s="249"/>
      <c r="I47" s="249"/>
    </row>
    <row r="48" spans="2:9" ht="15" customHeight="1">
      <c r="B48" s="253" t="s">
        <v>146</v>
      </c>
      <c r="C48" s="253"/>
      <c r="D48" s="253"/>
      <c r="E48" s="253"/>
      <c r="F48" s="253"/>
      <c r="G48" s="255">
        <v>171</v>
      </c>
      <c r="H48" s="245" t="s">
        <v>11</v>
      </c>
      <c r="I48" s="245" t="s">
        <v>11</v>
      </c>
    </row>
    <row r="49" spans="2:9" ht="30.75" customHeight="1">
      <c r="B49" s="256" t="s">
        <v>148</v>
      </c>
      <c r="C49" s="256"/>
      <c r="D49" s="256"/>
      <c r="E49" s="256"/>
      <c r="F49" s="256"/>
      <c r="G49" s="257">
        <v>180</v>
      </c>
      <c r="H49" s="245" t="s">
        <v>11</v>
      </c>
      <c r="I49" s="245" t="s">
        <v>11</v>
      </c>
    </row>
    <row r="50" spans="2:9" ht="9.75" customHeight="1">
      <c r="B50" s="258" t="s">
        <v>8</v>
      </c>
      <c r="C50" s="258"/>
      <c r="D50" s="258"/>
      <c r="E50" s="258"/>
      <c r="F50" s="258"/>
      <c r="G50" s="247"/>
      <c r="H50" s="249"/>
      <c r="I50" s="249"/>
    </row>
    <row r="51" spans="2:9" ht="11.25" customHeight="1">
      <c r="B51" s="253" t="s">
        <v>149</v>
      </c>
      <c r="C51" s="253"/>
      <c r="D51" s="253"/>
      <c r="E51" s="253"/>
      <c r="F51" s="253"/>
      <c r="G51" s="255">
        <v>181</v>
      </c>
      <c r="H51" s="245" t="s">
        <v>11</v>
      </c>
      <c r="I51" s="245" t="s">
        <v>11</v>
      </c>
    </row>
    <row r="52" spans="2:9" ht="32.25" customHeight="1">
      <c r="B52" s="256" t="s">
        <v>150</v>
      </c>
      <c r="C52" s="256"/>
      <c r="D52" s="256"/>
      <c r="E52" s="256"/>
      <c r="F52" s="256"/>
      <c r="G52" s="257">
        <v>190</v>
      </c>
      <c r="H52" s="245" t="s">
        <v>11</v>
      </c>
      <c r="I52" s="245" t="s">
        <v>11</v>
      </c>
    </row>
    <row r="53" spans="2:9" ht="18.75" customHeight="1">
      <c r="B53" s="258" t="s">
        <v>8</v>
      </c>
      <c r="C53" s="258"/>
      <c r="D53" s="258"/>
      <c r="E53" s="258"/>
      <c r="F53" s="258"/>
      <c r="G53" s="247"/>
      <c r="H53" s="249"/>
      <c r="I53" s="249"/>
    </row>
    <row r="54" spans="2:9" ht="24" customHeight="1">
      <c r="B54" s="253" t="s">
        <v>149</v>
      </c>
      <c r="C54" s="253"/>
      <c r="D54" s="253"/>
      <c r="E54" s="253"/>
      <c r="F54" s="253"/>
      <c r="G54" s="255">
        <v>191</v>
      </c>
      <c r="H54" s="245" t="s">
        <v>11</v>
      </c>
      <c r="I54" s="245" t="s">
        <v>11</v>
      </c>
    </row>
    <row r="55" spans="2:9" ht="30.75" customHeight="1">
      <c r="B55" s="253" t="s">
        <v>151</v>
      </c>
      <c r="C55" s="253"/>
      <c r="D55" s="253"/>
      <c r="E55" s="253"/>
      <c r="F55" s="253"/>
      <c r="G55" s="255">
        <v>200</v>
      </c>
      <c r="H55" s="245" t="s">
        <v>11</v>
      </c>
      <c r="I55" s="245" t="s">
        <v>11</v>
      </c>
    </row>
    <row r="56" spans="2:9" ht="25.5" customHeight="1">
      <c r="B56" s="253" t="s">
        <v>152</v>
      </c>
      <c r="C56" s="253"/>
      <c r="D56" s="253"/>
      <c r="E56" s="253"/>
      <c r="F56" s="253"/>
      <c r="G56" s="255">
        <v>210</v>
      </c>
      <c r="H56" s="245" t="s">
        <v>11</v>
      </c>
      <c r="I56" s="245" t="s">
        <v>11</v>
      </c>
    </row>
    <row r="57" spans="2:9" ht="55.5" customHeight="1">
      <c r="B57" s="253" t="s">
        <v>280</v>
      </c>
      <c r="C57" s="253"/>
      <c r="D57" s="253"/>
      <c r="E57" s="253"/>
      <c r="F57" s="253"/>
      <c r="G57" s="255">
        <v>220</v>
      </c>
      <c r="H57" s="254" t="s">
        <v>11</v>
      </c>
      <c r="I57" s="254" t="s">
        <v>11</v>
      </c>
    </row>
    <row r="58" spans="2:9" ht="54" customHeight="1">
      <c r="B58" s="253" t="s">
        <v>153</v>
      </c>
      <c r="C58" s="253"/>
      <c r="D58" s="253"/>
      <c r="E58" s="253"/>
      <c r="F58" s="253"/>
      <c r="G58" s="255">
        <v>230</v>
      </c>
      <c r="H58" s="254" t="s">
        <v>11</v>
      </c>
      <c r="I58" s="254" t="s">
        <v>11</v>
      </c>
    </row>
    <row r="59" spans="2:9" ht="13.5" customHeight="1">
      <c r="B59" s="253" t="s">
        <v>154</v>
      </c>
      <c r="C59" s="253"/>
      <c r="D59" s="253"/>
      <c r="E59" s="253"/>
      <c r="F59" s="253"/>
      <c r="G59" s="255">
        <v>240</v>
      </c>
      <c r="H59" s="245" t="s">
        <v>11</v>
      </c>
      <c r="I59" s="245" t="s">
        <v>11</v>
      </c>
    </row>
    <row r="60" spans="2:9" ht="22.5" customHeight="1">
      <c r="B60" s="253" t="s">
        <v>155</v>
      </c>
      <c r="C60" s="253"/>
      <c r="D60" s="253"/>
      <c r="E60" s="253"/>
      <c r="F60" s="253"/>
      <c r="G60" s="255">
        <v>250</v>
      </c>
      <c r="H60" s="252" t="s">
        <v>11</v>
      </c>
      <c r="I60" s="252" t="s">
        <v>11</v>
      </c>
    </row>
    <row r="61" spans="2:9" ht="26.25" customHeight="1">
      <c r="B61" s="256" t="s">
        <v>156</v>
      </c>
      <c r="C61" s="256"/>
      <c r="D61" s="256"/>
      <c r="E61" s="256"/>
      <c r="F61" s="256"/>
      <c r="G61" s="257">
        <v>260</v>
      </c>
      <c r="H61" s="245" t="s">
        <v>331</v>
      </c>
      <c r="I61" s="245" t="s">
        <v>332</v>
      </c>
    </row>
    <row r="62" spans="2:9" ht="20.25" customHeight="1">
      <c r="B62" s="258" t="s">
        <v>8</v>
      </c>
      <c r="C62" s="258"/>
      <c r="D62" s="258"/>
      <c r="E62" s="258"/>
      <c r="F62" s="258"/>
      <c r="G62" s="247"/>
      <c r="H62" s="249"/>
      <c r="I62" s="249"/>
    </row>
    <row r="63" spans="2:9" ht="26.25" customHeight="1">
      <c r="B63" s="253" t="s">
        <v>157</v>
      </c>
      <c r="C63" s="253"/>
      <c r="D63" s="253"/>
      <c r="E63" s="253"/>
      <c r="F63" s="253"/>
      <c r="G63" s="255">
        <v>261</v>
      </c>
      <c r="H63" s="252" t="s">
        <v>333</v>
      </c>
      <c r="I63" s="252" t="s">
        <v>333</v>
      </c>
    </row>
    <row r="64" spans="2:9" ht="22.5" customHeight="1">
      <c r="B64" s="253" t="s">
        <v>158</v>
      </c>
      <c r="C64" s="253"/>
      <c r="D64" s="253"/>
      <c r="E64" s="253"/>
      <c r="F64" s="253"/>
      <c r="G64" s="255">
        <v>262</v>
      </c>
      <c r="H64" s="252" t="s">
        <v>11</v>
      </c>
      <c r="I64" s="252" t="s">
        <v>11</v>
      </c>
    </row>
    <row r="65" spans="2:9" ht="27" customHeight="1">
      <c r="B65" s="253" t="s">
        <v>159</v>
      </c>
      <c r="C65" s="253"/>
      <c r="D65" s="253"/>
      <c r="E65" s="253"/>
      <c r="F65" s="253"/>
      <c r="G65" s="255">
        <v>263</v>
      </c>
      <c r="H65" s="245" t="s">
        <v>334</v>
      </c>
      <c r="I65" s="245" t="s">
        <v>335</v>
      </c>
    </row>
    <row r="66" spans="2:9" ht="26.25" customHeight="1">
      <c r="B66" s="253" t="s">
        <v>160</v>
      </c>
      <c r="C66" s="253"/>
      <c r="D66" s="253"/>
      <c r="E66" s="253"/>
      <c r="F66" s="253"/>
      <c r="G66" s="255">
        <v>264</v>
      </c>
      <c r="H66" s="252" t="s">
        <v>11</v>
      </c>
      <c r="I66" s="252" t="s">
        <v>11</v>
      </c>
    </row>
    <row r="67" spans="2:9" ht="33.75" customHeight="1">
      <c r="B67" s="260" t="s">
        <v>161</v>
      </c>
      <c r="C67" s="260"/>
      <c r="D67" s="260"/>
      <c r="E67" s="260"/>
      <c r="F67" s="260"/>
      <c r="G67" s="255">
        <v>270</v>
      </c>
      <c r="H67" s="245" t="s">
        <v>336</v>
      </c>
      <c r="I67" s="245" t="s">
        <v>337</v>
      </c>
    </row>
    <row r="68" spans="2:9" ht="12.75" customHeight="1">
      <c r="B68" s="240" t="s">
        <v>162</v>
      </c>
      <c r="C68" s="240"/>
      <c r="D68" s="240"/>
      <c r="E68" s="240"/>
      <c r="F68" s="240"/>
      <c r="G68" s="261"/>
      <c r="H68" s="262"/>
      <c r="I68" s="262"/>
    </row>
    <row r="69" spans="2:9" ht="20.25" customHeight="1">
      <c r="B69" s="253" t="s">
        <v>26</v>
      </c>
      <c r="C69" s="253"/>
      <c r="D69" s="253"/>
      <c r="E69" s="253"/>
      <c r="F69" s="253"/>
      <c r="G69" s="255">
        <v>300</v>
      </c>
      <c r="H69" s="252" t="s">
        <v>338</v>
      </c>
      <c r="I69" s="252" t="s">
        <v>339</v>
      </c>
    </row>
    <row r="70" spans="2:9" ht="15.75" customHeight="1">
      <c r="B70" s="253" t="s">
        <v>163</v>
      </c>
      <c r="C70" s="253"/>
      <c r="D70" s="253"/>
      <c r="E70" s="253"/>
      <c r="F70" s="253"/>
      <c r="G70" s="255">
        <v>310</v>
      </c>
      <c r="H70" s="252" t="s">
        <v>340</v>
      </c>
      <c r="I70" s="252" t="s">
        <v>341</v>
      </c>
    </row>
    <row r="71" spans="2:9" ht="34.5" customHeight="1">
      <c r="B71" s="253" t="s">
        <v>164</v>
      </c>
      <c r="C71" s="253"/>
      <c r="D71" s="253"/>
      <c r="E71" s="253"/>
      <c r="F71" s="253"/>
      <c r="G71" s="255">
        <v>320</v>
      </c>
      <c r="H71" s="252" t="s">
        <v>11</v>
      </c>
      <c r="I71" s="252" t="s">
        <v>11</v>
      </c>
    </row>
    <row r="72" spans="2:9" ht="20.25" customHeight="1">
      <c r="B72" s="260" t="s">
        <v>165</v>
      </c>
      <c r="C72" s="260"/>
      <c r="D72" s="260"/>
      <c r="E72" s="260"/>
      <c r="F72" s="260"/>
      <c r="G72" s="255">
        <v>330</v>
      </c>
      <c r="H72" s="245" t="s">
        <v>342</v>
      </c>
      <c r="I72" s="245" t="s">
        <v>343</v>
      </c>
    </row>
    <row r="73" spans="2:9" ht="25.5" customHeight="1">
      <c r="B73" s="260" t="s">
        <v>166</v>
      </c>
      <c r="C73" s="260"/>
      <c r="D73" s="260"/>
      <c r="E73" s="260"/>
      <c r="F73" s="260"/>
      <c r="G73" s="255">
        <v>400</v>
      </c>
      <c r="H73" s="245" t="s">
        <v>344</v>
      </c>
      <c r="I73" s="245" t="s">
        <v>345</v>
      </c>
    </row>
    <row r="74" spans="2:9" ht="29.25" customHeight="1">
      <c r="B74" s="253" t="s">
        <v>167</v>
      </c>
      <c r="C74" s="253"/>
      <c r="D74" s="253"/>
      <c r="E74" s="253"/>
      <c r="F74" s="253"/>
      <c r="G74" s="255">
        <v>500</v>
      </c>
      <c r="H74" s="263">
        <v>14544.82796</v>
      </c>
      <c r="I74" s="263">
        <v>14556.74068</v>
      </c>
    </row>
    <row r="75" spans="2:9" ht="43.5" customHeight="1">
      <c r="B75" s="253" t="s">
        <v>168</v>
      </c>
      <c r="C75" s="253"/>
      <c r="D75" s="253"/>
      <c r="E75" s="253"/>
      <c r="F75" s="253"/>
      <c r="G75" s="255">
        <v>600</v>
      </c>
      <c r="H75" s="252" t="s">
        <v>346</v>
      </c>
      <c r="I75" s="252" t="s">
        <v>347</v>
      </c>
    </row>
    <row r="76" spans="2:9" s="13" customFormat="1" ht="23.25" customHeight="1">
      <c r="B76" s="116"/>
      <c r="C76" s="116"/>
      <c r="D76" s="116"/>
      <c r="E76" s="116"/>
      <c r="F76" s="116"/>
      <c r="G76" s="116"/>
      <c r="H76" s="116"/>
      <c r="I76" s="169"/>
    </row>
    <row r="77" spans="2:9" s="13" customFormat="1" ht="22.5" customHeight="1">
      <c r="B77" s="189" t="s">
        <v>27</v>
      </c>
      <c r="C77" s="189"/>
      <c r="D77" s="189"/>
      <c r="E77" s="116"/>
      <c r="F77" s="164"/>
      <c r="G77" s="190" t="s">
        <v>264</v>
      </c>
      <c r="H77" s="190"/>
      <c r="I77" s="190"/>
    </row>
    <row r="78" spans="2:9" s="13" customFormat="1" ht="21.75" customHeight="1">
      <c r="B78" s="116"/>
      <c r="C78" s="116"/>
      <c r="D78" s="116"/>
      <c r="E78" s="116"/>
      <c r="F78" s="116"/>
      <c r="G78" s="116"/>
      <c r="H78" s="116"/>
      <c r="I78" s="169"/>
    </row>
    <row r="79" spans="2:9" s="13" customFormat="1" ht="19.5" customHeight="1">
      <c r="B79" s="189" t="s">
        <v>265</v>
      </c>
      <c r="C79" s="189"/>
      <c r="D79" s="189"/>
      <c r="E79" s="116"/>
      <c r="F79" s="165"/>
      <c r="G79" s="190" t="s">
        <v>266</v>
      </c>
      <c r="H79" s="190"/>
      <c r="I79" s="190"/>
    </row>
    <row r="80" spans="2:9" s="13" customFormat="1" ht="19.5" customHeight="1">
      <c r="B80" s="116"/>
      <c r="C80" s="116"/>
      <c r="D80" s="116"/>
      <c r="E80" s="116"/>
      <c r="F80" s="116"/>
      <c r="G80" s="116"/>
      <c r="H80" s="116"/>
      <c r="I80" s="169"/>
    </row>
    <row r="81" spans="2:9" s="13" customFormat="1" ht="15" customHeight="1">
      <c r="B81" s="189" t="s">
        <v>241</v>
      </c>
      <c r="C81" s="189"/>
      <c r="D81" s="189"/>
      <c r="E81" s="116"/>
      <c r="F81" s="164"/>
      <c r="G81" s="190" t="s">
        <v>267</v>
      </c>
      <c r="H81" s="190"/>
      <c r="I81" s="190"/>
    </row>
    <row r="82" spans="2:9" ht="20.25" customHeight="1">
      <c r="B82" s="116"/>
      <c r="C82" s="116"/>
      <c r="D82" s="116"/>
      <c r="E82" s="116"/>
      <c r="F82" s="116"/>
      <c r="G82" s="116"/>
      <c r="H82" s="116"/>
      <c r="I82" s="169"/>
    </row>
    <row r="83" spans="2:9" ht="11.25">
      <c r="B83" s="116"/>
      <c r="C83" s="116"/>
      <c r="D83" s="116"/>
      <c r="E83" s="116"/>
      <c r="F83" s="116"/>
      <c r="G83" s="116"/>
      <c r="H83" s="116"/>
      <c r="I83" s="169"/>
    </row>
  </sheetData>
  <sheetProtection/>
  <mergeCells count="76">
    <mergeCell ref="B24:F24"/>
    <mergeCell ref="B25:F25"/>
    <mergeCell ref="B32:F32"/>
    <mergeCell ref="B33:F33"/>
    <mergeCell ref="B81:D81"/>
    <mergeCell ref="G81:I81"/>
    <mergeCell ref="B77:D77"/>
    <mergeCell ref="G77:I77"/>
    <mergeCell ref="B79:D79"/>
    <mergeCell ref="G79:I79"/>
    <mergeCell ref="B40:F40"/>
    <mergeCell ref="B41:F41"/>
    <mergeCell ref="B42:F42"/>
    <mergeCell ref="B43:F43"/>
    <mergeCell ref="B5:C5"/>
    <mergeCell ref="B8:F8"/>
    <mergeCell ref="B6:F6"/>
    <mergeCell ref="B7:F7"/>
    <mergeCell ref="B22:F22"/>
    <mergeCell ref="B23:F23"/>
    <mergeCell ref="B10:F10"/>
    <mergeCell ref="B11:F12"/>
    <mergeCell ref="G11:G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6:F26"/>
    <mergeCell ref="B27:F27"/>
    <mergeCell ref="B28:F28"/>
    <mergeCell ref="B29:F29"/>
    <mergeCell ref="B30:F30"/>
    <mergeCell ref="B31:F31"/>
    <mergeCell ref="B34:F34"/>
    <mergeCell ref="B35:F35"/>
    <mergeCell ref="B36:F36"/>
    <mergeCell ref="B37:F37"/>
    <mergeCell ref="B38:F38"/>
    <mergeCell ref="B39:F39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74:F74"/>
    <mergeCell ref="B75:F75"/>
    <mergeCell ref="B68:F68"/>
    <mergeCell ref="B69:F69"/>
    <mergeCell ref="B70:F70"/>
    <mergeCell ref="B71:F71"/>
    <mergeCell ref="B72:F72"/>
    <mergeCell ref="B73:F73"/>
  </mergeCells>
  <printOptions/>
  <pageMargins left="0.61" right="0.65" top="0.54" bottom="0.5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PageLayoutView="0" workbookViewId="0" topLeftCell="A4">
      <selection activeCell="J15" sqref="J15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0.16015625" style="69" customWidth="1"/>
    <col min="5" max="5" width="19.5" style="0" customWidth="1"/>
    <col min="6" max="6" width="22.16015625" style="0" customWidth="1"/>
  </cols>
  <sheetData>
    <row r="1" spans="1:6" ht="9" customHeight="1">
      <c r="A1" s="30"/>
      <c r="B1" s="31"/>
      <c r="C1" s="31"/>
      <c r="D1" s="84"/>
      <c r="E1" s="49"/>
      <c r="F1" s="30"/>
    </row>
    <row r="2" spans="1:6" ht="12">
      <c r="A2" s="30"/>
      <c r="B2" s="37"/>
      <c r="C2" s="50"/>
      <c r="D2" s="93"/>
      <c r="E2" s="50"/>
      <c r="F2" s="51" t="s">
        <v>83</v>
      </c>
    </row>
    <row r="3" spans="1:6" ht="12">
      <c r="A3" s="30"/>
      <c r="B3" s="37"/>
      <c r="C3" s="50"/>
      <c r="D3" s="93"/>
      <c r="E3" s="50"/>
      <c r="F3" s="51" t="s">
        <v>0</v>
      </c>
    </row>
    <row r="4" spans="1:6" ht="12">
      <c r="A4" s="30"/>
      <c r="B4" s="37"/>
      <c r="C4" s="50"/>
      <c r="D4" s="93"/>
      <c r="E4" s="50"/>
      <c r="F4" s="51" t="s">
        <v>1</v>
      </c>
    </row>
    <row r="5" spans="1:6" ht="12">
      <c r="A5" s="30"/>
      <c r="B5" s="37"/>
      <c r="C5" s="50"/>
      <c r="D5" s="93"/>
      <c r="E5" s="50"/>
      <c r="F5" s="51" t="s">
        <v>2</v>
      </c>
    </row>
    <row r="6" spans="1:6" ht="12">
      <c r="A6" s="30"/>
      <c r="B6" s="37"/>
      <c r="C6" s="50"/>
      <c r="D6" s="93"/>
      <c r="E6" s="50"/>
      <c r="F6" s="51" t="s">
        <v>3</v>
      </c>
    </row>
    <row r="7" spans="1:6" ht="12">
      <c r="A7" s="30"/>
      <c r="B7" s="37"/>
      <c r="C7" s="50"/>
      <c r="D7" s="93"/>
      <c r="E7" s="50"/>
      <c r="F7" s="51" t="s">
        <v>4</v>
      </c>
    </row>
    <row r="8" spans="1:6" ht="12">
      <c r="A8" s="30"/>
      <c r="B8" s="32" t="s">
        <v>84</v>
      </c>
      <c r="C8" s="52"/>
      <c r="D8" s="94"/>
      <c r="E8" s="52"/>
      <c r="F8" s="52"/>
    </row>
    <row r="9" spans="1:6" ht="14.25" customHeight="1">
      <c r="A9" s="30"/>
      <c r="B9" s="184" t="s">
        <v>372</v>
      </c>
      <c r="C9" s="184"/>
      <c r="D9" s="184"/>
      <c r="E9" s="184"/>
      <c r="F9" s="184"/>
    </row>
    <row r="10" spans="1:6" s="4" customFormat="1" ht="15.75" customHeight="1">
      <c r="A10" s="53"/>
      <c r="B10" s="38" t="s">
        <v>231</v>
      </c>
      <c r="C10" s="39"/>
      <c r="D10" s="95"/>
      <c r="E10" s="38"/>
      <c r="F10" s="38"/>
    </row>
    <row r="11" spans="1:6" ht="17.25" customHeight="1">
      <c r="A11" s="30"/>
      <c r="B11" s="54" t="s">
        <v>5</v>
      </c>
      <c r="C11" s="55"/>
      <c r="D11" s="88"/>
      <c r="E11" s="55"/>
      <c r="F11" s="52"/>
    </row>
    <row r="12" spans="1:6" s="13" customFormat="1" ht="15.75" customHeight="1">
      <c r="A12" s="42"/>
      <c r="B12" s="185" t="s">
        <v>233</v>
      </c>
      <c r="C12" s="186"/>
      <c r="D12" s="186"/>
      <c r="E12" s="186"/>
      <c r="F12" s="191"/>
    </row>
    <row r="13" spans="1:6" s="13" customFormat="1" ht="13.5" customHeight="1">
      <c r="A13" s="42"/>
      <c r="B13" s="185" t="s">
        <v>185</v>
      </c>
      <c r="C13" s="186"/>
      <c r="D13" s="186"/>
      <c r="E13" s="186"/>
      <c r="F13" s="191"/>
    </row>
    <row r="14" spans="1:6" ht="11.25">
      <c r="A14" s="30"/>
      <c r="B14" s="30"/>
      <c r="C14" s="43"/>
      <c r="D14" s="90"/>
      <c r="E14" s="44"/>
      <c r="F14" s="44" t="s">
        <v>6</v>
      </c>
    </row>
    <row r="15" spans="1:6" ht="78.75" customHeight="1">
      <c r="A15" s="30"/>
      <c r="B15" s="48" t="s">
        <v>85</v>
      </c>
      <c r="C15" s="48" t="s">
        <v>7</v>
      </c>
      <c r="D15" s="96" t="s">
        <v>86</v>
      </c>
      <c r="E15" s="48" t="s">
        <v>87</v>
      </c>
      <c r="F15" s="48" t="s">
        <v>88</v>
      </c>
    </row>
    <row r="16" spans="1:6" ht="15" customHeight="1">
      <c r="A16" s="30"/>
      <c r="B16" s="83" t="s">
        <v>188</v>
      </c>
      <c r="C16" s="83" t="s">
        <v>189</v>
      </c>
      <c r="D16" s="97" t="s">
        <v>190</v>
      </c>
      <c r="E16" s="83" t="s">
        <v>199</v>
      </c>
      <c r="F16" s="83" t="s">
        <v>200</v>
      </c>
    </row>
    <row r="17" spans="1:6" ht="14.25" customHeight="1">
      <c r="A17" s="30"/>
      <c r="B17" s="117" t="s">
        <v>89</v>
      </c>
      <c r="C17" s="118">
        <v>100</v>
      </c>
      <c r="D17" s="119">
        <v>26.15</v>
      </c>
      <c r="E17" s="119">
        <v>0.07</v>
      </c>
      <c r="F17" s="120" t="s">
        <v>90</v>
      </c>
    </row>
    <row r="18" spans="1:6" ht="21" customHeight="1">
      <c r="A18" s="30"/>
      <c r="B18" s="121" t="s">
        <v>8</v>
      </c>
      <c r="C18" s="122"/>
      <c r="D18" s="121"/>
      <c r="E18" s="121"/>
      <c r="F18" s="121"/>
    </row>
    <row r="19" spans="1:6" ht="20.25" customHeight="1">
      <c r="A19" s="30"/>
      <c r="B19" s="123" t="s">
        <v>9</v>
      </c>
      <c r="C19" s="124">
        <v>110</v>
      </c>
      <c r="D19" s="179">
        <v>26.15</v>
      </c>
      <c r="E19" s="119">
        <v>0.07</v>
      </c>
      <c r="F19" s="120" t="s">
        <v>90</v>
      </c>
    </row>
    <row r="20" spans="1:6" ht="16.5" customHeight="1">
      <c r="A20" s="30"/>
      <c r="B20" s="125" t="s">
        <v>240</v>
      </c>
      <c r="C20" s="126"/>
      <c r="D20" s="179">
        <v>26.15</v>
      </c>
      <c r="E20" s="119">
        <v>0.07</v>
      </c>
      <c r="F20" s="120" t="s">
        <v>90</v>
      </c>
    </row>
    <row r="21" spans="1:6" ht="16.5" customHeight="1">
      <c r="A21" s="30"/>
      <c r="B21" s="123" t="s">
        <v>10</v>
      </c>
      <c r="C21" s="124">
        <v>120</v>
      </c>
      <c r="D21" s="127" t="s">
        <v>11</v>
      </c>
      <c r="E21" s="128" t="s">
        <v>11</v>
      </c>
      <c r="F21" s="120" t="s">
        <v>90</v>
      </c>
    </row>
    <row r="22" spans="1:6" ht="19.5" customHeight="1">
      <c r="A22" s="30"/>
      <c r="B22" s="117" t="s">
        <v>12</v>
      </c>
      <c r="C22" s="118">
        <v>200</v>
      </c>
      <c r="D22" s="128" t="s">
        <v>11</v>
      </c>
      <c r="E22" s="128" t="s">
        <v>11</v>
      </c>
      <c r="F22" s="120" t="s">
        <v>90</v>
      </c>
    </row>
    <row r="23" spans="1:6" ht="16.5" customHeight="1">
      <c r="A23" s="30"/>
      <c r="B23" s="121" t="s">
        <v>8</v>
      </c>
      <c r="C23" s="122"/>
      <c r="D23" s="121"/>
      <c r="E23" s="121"/>
      <c r="F23" s="121"/>
    </row>
    <row r="24" spans="1:6" ht="20.25" customHeight="1">
      <c r="A24" s="30"/>
      <c r="B24" s="123" t="s">
        <v>9</v>
      </c>
      <c r="C24" s="124">
        <v>210</v>
      </c>
      <c r="D24" s="127" t="s">
        <v>11</v>
      </c>
      <c r="E24" s="128" t="s">
        <v>11</v>
      </c>
      <c r="F24" s="120" t="s">
        <v>90</v>
      </c>
    </row>
    <row r="25" spans="1:6" ht="23.25" customHeight="1">
      <c r="A25" s="30"/>
      <c r="B25" s="123" t="s">
        <v>10</v>
      </c>
      <c r="C25" s="124">
        <v>220</v>
      </c>
      <c r="D25" s="127" t="s">
        <v>11</v>
      </c>
      <c r="E25" s="128" t="s">
        <v>11</v>
      </c>
      <c r="F25" s="120" t="s">
        <v>90</v>
      </c>
    </row>
    <row r="26" spans="1:6" ht="32.25" customHeight="1">
      <c r="A26" s="30"/>
      <c r="B26" s="129" t="s">
        <v>91</v>
      </c>
      <c r="C26" s="118">
        <v>300</v>
      </c>
      <c r="D26" s="128" t="s">
        <v>11</v>
      </c>
      <c r="E26" s="128" t="s">
        <v>11</v>
      </c>
      <c r="F26" s="120" t="s">
        <v>90</v>
      </c>
    </row>
    <row r="27" spans="1:6" ht="15.75" customHeight="1">
      <c r="A27" s="30"/>
      <c r="B27" s="130" t="s">
        <v>8</v>
      </c>
      <c r="C27" s="122"/>
      <c r="D27" s="121"/>
      <c r="E27" s="121"/>
      <c r="F27" s="121"/>
    </row>
    <row r="28" spans="1:6" ht="31.5" customHeight="1">
      <c r="A28" s="30"/>
      <c r="B28" s="131" t="s">
        <v>92</v>
      </c>
      <c r="C28" s="118">
        <v>310</v>
      </c>
      <c r="D28" s="128" t="s">
        <v>11</v>
      </c>
      <c r="E28" s="128" t="s">
        <v>11</v>
      </c>
      <c r="F28" s="120" t="s">
        <v>90</v>
      </c>
    </row>
    <row r="29" spans="1:6" ht="28.5" customHeight="1">
      <c r="A29" s="30"/>
      <c r="B29" s="132" t="s">
        <v>93</v>
      </c>
      <c r="C29" s="122"/>
      <c r="D29" s="133"/>
      <c r="E29" s="133"/>
      <c r="F29" s="133"/>
    </row>
    <row r="30" spans="1:6" ht="24" customHeight="1">
      <c r="A30" s="30"/>
      <c r="B30" s="134" t="s">
        <v>94</v>
      </c>
      <c r="C30" s="124">
        <v>311</v>
      </c>
      <c r="D30" s="128" t="s">
        <v>11</v>
      </c>
      <c r="E30" s="128" t="s">
        <v>11</v>
      </c>
      <c r="F30" s="120" t="s">
        <v>90</v>
      </c>
    </row>
    <row r="31" spans="1:6" ht="28.5" customHeight="1">
      <c r="A31" s="30"/>
      <c r="B31" s="134" t="s">
        <v>95</v>
      </c>
      <c r="C31" s="124">
        <v>312</v>
      </c>
      <c r="D31" s="128" t="s">
        <v>11</v>
      </c>
      <c r="E31" s="128" t="s">
        <v>11</v>
      </c>
      <c r="F31" s="120" t="s">
        <v>90</v>
      </c>
    </row>
    <row r="32" spans="2:6" ht="23.25" customHeight="1">
      <c r="B32" s="134" t="s">
        <v>96</v>
      </c>
      <c r="C32" s="124">
        <v>313</v>
      </c>
      <c r="D32" s="128" t="s">
        <v>11</v>
      </c>
      <c r="E32" s="128" t="s">
        <v>11</v>
      </c>
      <c r="F32" s="120" t="s">
        <v>90</v>
      </c>
    </row>
    <row r="33" spans="1:6" ht="30.75" customHeight="1">
      <c r="A33" s="30"/>
      <c r="B33" s="134" t="s">
        <v>97</v>
      </c>
      <c r="C33" s="124">
        <v>314</v>
      </c>
      <c r="D33" s="128" t="s">
        <v>11</v>
      </c>
      <c r="E33" s="128" t="s">
        <v>11</v>
      </c>
      <c r="F33" s="120" t="s">
        <v>90</v>
      </c>
    </row>
    <row r="34" spans="1:6" ht="46.5" customHeight="1">
      <c r="A34" s="30"/>
      <c r="B34" s="134" t="s">
        <v>98</v>
      </c>
      <c r="C34" s="124">
        <v>315</v>
      </c>
      <c r="D34" s="128" t="s">
        <v>11</v>
      </c>
      <c r="E34" s="128" t="s">
        <v>11</v>
      </c>
      <c r="F34" s="120" t="s">
        <v>90</v>
      </c>
    </row>
    <row r="35" spans="1:6" ht="48" customHeight="1">
      <c r="A35" s="30"/>
      <c r="B35" s="134" t="s">
        <v>99</v>
      </c>
      <c r="C35" s="124">
        <v>316</v>
      </c>
      <c r="D35" s="128" t="s">
        <v>11</v>
      </c>
      <c r="E35" s="128" t="s">
        <v>11</v>
      </c>
      <c r="F35" s="120" t="s">
        <v>90</v>
      </c>
    </row>
    <row r="36" spans="1:6" ht="33" customHeight="1">
      <c r="A36" s="30"/>
      <c r="B36" s="134" t="s">
        <v>100</v>
      </c>
      <c r="C36" s="124">
        <v>317</v>
      </c>
      <c r="D36" s="128" t="s">
        <v>11</v>
      </c>
      <c r="E36" s="128" t="s">
        <v>11</v>
      </c>
      <c r="F36" s="120" t="s">
        <v>90</v>
      </c>
    </row>
    <row r="37" spans="1:6" ht="36" customHeight="1">
      <c r="A37" s="30"/>
      <c r="B37" s="134" t="s">
        <v>101</v>
      </c>
      <c r="C37" s="124">
        <v>318</v>
      </c>
      <c r="D37" s="128" t="s">
        <v>11</v>
      </c>
      <c r="E37" s="128" t="s">
        <v>11</v>
      </c>
      <c r="F37" s="120" t="s">
        <v>90</v>
      </c>
    </row>
    <row r="38" spans="1:6" ht="27" customHeight="1">
      <c r="A38" s="30"/>
      <c r="B38" s="131" t="s">
        <v>102</v>
      </c>
      <c r="C38" s="118">
        <v>320</v>
      </c>
      <c r="D38" s="128" t="s">
        <v>11</v>
      </c>
      <c r="E38" s="128" t="s">
        <v>11</v>
      </c>
      <c r="F38" s="120" t="s">
        <v>90</v>
      </c>
    </row>
    <row r="39" spans="1:6" ht="27.75" customHeight="1">
      <c r="A39" s="30"/>
      <c r="B39" s="132" t="s">
        <v>93</v>
      </c>
      <c r="C39" s="122"/>
      <c r="D39" s="133"/>
      <c r="E39" s="133"/>
      <c r="F39" s="133"/>
    </row>
    <row r="40" spans="1:6" ht="27.75" customHeight="1">
      <c r="A40" s="30"/>
      <c r="B40" s="134" t="s">
        <v>94</v>
      </c>
      <c r="C40" s="124">
        <v>321</v>
      </c>
      <c r="D40" s="128" t="s">
        <v>11</v>
      </c>
      <c r="E40" s="128" t="s">
        <v>11</v>
      </c>
      <c r="F40" s="120" t="s">
        <v>90</v>
      </c>
    </row>
    <row r="41" spans="1:6" ht="28.5" customHeight="1">
      <c r="A41" s="30"/>
      <c r="B41" s="134" t="s">
        <v>95</v>
      </c>
      <c r="C41" s="124">
        <v>322</v>
      </c>
      <c r="D41" s="128" t="s">
        <v>11</v>
      </c>
      <c r="E41" s="128" t="s">
        <v>11</v>
      </c>
      <c r="F41" s="120" t="s">
        <v>90</v>
      </c>
    </row>
    <row r="42" spans="1:6" ht="42.75" customHeight="1">
      <c r="A42" s="30"/>
      <c r="B42" s="134" t="s">
        <v>96</v>
      </c>
      <c r="C42" s="124">
        <v>323</v>
      </c>
      <c r="D42" s="128" t="s">
        <v>11</v>
      </c>
      <c r="E42" s="128" t="s">
        <v>11</v>
      </c>
      <c r="F42" s="120" t="s">
        <v>90</v>
      </c>
    </row>
    <row r="43" spans="1:6" ht="38.25" customHeight="1">
      <c r="A43" s="30"/>
      <c r="B43" s="134" t="s">
        <v>97</v>
      </c>
      <c r="C43" s="124">
        <v>324</v>
      </c>
      <c r="D43" s="128" t="s">
        <v>11</v>
      </c>
      <c r="E43" s="128" t="s">
        <v>11</v>
      </c>
      <c r="F43" s="120" t="s">
        <v>90</v>
      </c>
    </row>
    <row r="44" spans="1:6" ht="45.75" customHeight="1">
      <c r="A44" s="30"/>
      <c r="B44" s="134" t="s">
        <v>98</v>
      </c>
      <c r="C44" s="124">
        <v>325</v>
      </c>
      <c r="D44" s="128" t="s">
        <v>11</v>
      </c>
      <c r="E44" s="128" t="s">
        <v>11</v>
      </c>
      <c r="F44" s="120" t="s">
        <v>90</v>
      </c>
    </row>
    <row r="45" spans="2:6" ht="39" customHeight="1">
      <c r="B45" s="134" t="s">
        <v>99</v>
      </c>
      <c r="C45" s="124">
        <v>326</v>
      </c>
      <c r="D45" s="128" t="s">
        <v>11</v>
      </c>
      <c r="E45" s="128" t="s">
        <v>11</v>
      </c>
      <c r="F45" s="120" t="s">
        <v>90</v>
      </c>
    </row>
    <row r="46" spans="2:6" ht="24" customHeight="1">
      <c r="B46" s="134" t="s">
        <v>100</v>
      </c>
      <c r="C46" s="124">
        <v>327</v>
      </c>
      <c r="D46" s="128" t="s">
        <v>11</v>
      </c>
      <c r="E46" s="128" t="s">
        <v>11</v>
      </c>
      <c r="F46" s="120" t="s">
        <v>90</v>
      </c>
    </row>
    <row r="47" spans="2:6" ht="29.25" customHeight="1">
      <c r="B47" s="134" t="s">
        <v>103</v>
      </c>
      <c r="C47" s="124">
        <v>328</v>
      </c>
      <c r="D47" s="128" t="s">
        <v>11</v>
      </c>
      <c r="E47" s="128" t="s">
        <v>11</v>
      </c>
      <c r="F47" s="120" t="s">
        <v>90</v>
      </c>
    </row>
    <row r="48" spans="2:6" ht="37.5" customHeight="1">
      <c r="B48" s="134" t="s">
        <v>101</v>
      </c>
      <c r="C48" s="124">
        <v>329</v>
      </c>
      <c r="D48" s="128" t="s">
        <v>11</v>
      </c>
      <c r="E48" s="128" t="s">
        <v>11</v>
      </c>
      <c r="F48" s="120" t="s">
        <v>90</v>
      </c>
    </row>
    <row r="49" spans="2:6" ht="44.25" customHeight="1">
      <c r="B49" s="129" t="s">
        <v>13</v>
      </c>
      <c r="C49" s="118">
        <v>400</v>
      </c>
      <c r="D49" s="128" t="s">
        <v>348</v>
      </c>
      <c r="E49" s="119">
        <v>98.42</v>
      </c>
      <c r="F49" s="120" t="s">
        <v>90</v>
      </c>
    </row>
    <row r="50" spans="2:6" ht="32.25" customHeight="1">
      <c r="B50" s="130" t="s">
        <v>8</v>
      </c>
      <c r="C50" s="122"/>
      <c r="D50" s="121"/>
      <c r="E50" s="121"/>
      <c r="F50" s="121"/>
    </row>
    <row r="51" spans="2:6" ht="28.5" customHeight="1">
      <c r="B51" s="136" t="s">
        <v>94</v>
      </c>
      <c r="C51" s="124">
        <v>410</v>
      </c>
      <c r="D51" s="128" t="s">
        <v>349</v>
      </c>
      <c r="E51" s="119">
        <v>7.29</v>
      </c>
      <c r="F51" s="120" t="s">
        <v>90</v>
      </c>
    </row>
    <row r="52" spans="2:6" ht="26.25" customHeight="1">
      <c r="B52" s="135" t="s">
        <v>308</v>
      </c>
      <c r="C52" s="126"/>
      <c r="D52" s="128" t="s">
        <v>349</v>
      </c>
      <c r="E52" s="119">
        <v>7.29</v>
      </c>
      <c r="F52" s="120" t="s">
        <v>90</v>
      </c>
    </row>
    <row r="53" spans="2:6" ht="35.25" customHeight="1">
      <c r="B53" s="136" t="s">
        <v>95</v>
      </c>
      <c r="C53" s="124">
        <v>420</v>
      </c>
      <c r="D53" s="128" t="s">
        <v>11</v>
      </c>
      <c r="E53" s="128" t="s">
        <v>11</v>
      </c>
      <c r="F53" s="120" t="s">
        <v>90</v>
      </c>
    </row>
    <row r="54" spans="2:6" ht="34.5" customHeight="1">
      <c r="B54" s="136" t="s">
        <v>96</v>
      </c>
      <c r="C54" s="124">
        <v>430</v>
      </c>
      <c r="D54" s="128" t="s">
        <v>11</v>
      </c>
      <c r="E54" s="128" t="s">
        <v>11</v>
      </c>
      <c r="F54" s="120" t="s">
        <v>90</v>
      </c>
    </row>
    <row r="55" spans="2:6" ht="30" customHeight="1">
      <c r="B55" s="136" t="s">
        <v>97</v>
      </c>
      <c r="C55" s="124">
        <v>440</v>
      </c>
      <c r="D55" s="128" t="s">
        <v>350</v>
      </c>
      <c r="E55" s="119">
        <v>30.6</v>
      </c>
      <c r="F55" s="120" t="s">
        <v>90</v>
      </c>
    </row>
    <row r="56" spans="2:6" ht="30.75" customHeight="1">
      <c r="B56" s="135" t="s">
        <v>306</v>
      </c>
      <c r="C56" s="126"/>
      <c r="D56" s="128" t="s">
        <v>351</v>
      </c>
      <c r="E56" s="119">
        <v>8.3</v>
      </c>
      <c r="F56" s="120" t="s">
        <v>90</v>
      </c>
    </row>
    <row r="57" spans="2:6" ht="29.25" customHeight="1">
      <c r="B57" s="135" t="s">
        <v>281</v>
      </c>
      <c r="C57" s="126"/>
      <c r="D57" s="128" t="s">
        <v>352</v>
      </c>
      <c r="E57" s="119">
        <v>8.35</v>
      </c>
      <c r="F57" s="120" t="s">
        <v>90</v>
      </c>
    </row>
    <row r="58" spans="2:6" ht="27.75" customHeight="1">
      <c r="B58" s="135" t="s">
        <v>307</v>
      </c>
      <c r="C58" s="126"/>
      <c r="D58" s="128" t="s">
        <v>353</v>
      </c>
      <c r="E58" s="119">
        <v>8.3</v>
      </c>
      <c r="F58" s="120" t="s">
        <v>90</v>
      </c>
    </row>
    <row r="59" spans="2:6" s="77" customFormat="1" ht="35.25" customHeight="1">
      <c r="B59" s="135" t="s">
        <v>313</v>
      </c>
      <c r="C59" s="126"/>
      <c r="D59" s="128" t="s">
        <v>354</v>
      </c>
      <c r="E59" s="119">
        <v>5.65</v>
      </c>
      <c r="F59" s="120" t="s">
        <v>90</v>
      </c>
    </row>
    <row r="60" spans="2:6" s="77" customFormat="1" ht="36.75" customHeight="1">
      <c r="B60" s="136" t="s">
        <v>98</v>
      </c>
      <c r="C60" s="124">
        <v>450</v>
      </c>
      <c r="D60" s="128" t="s">
        <v>355</v>
      </c>
      <c r="E60" s="119">
        <v>52.99</v>
      </c>
      <c r="F60" s="120" t="s">
        <v>90</v>
      </c>
    </row>
    <row r="61" spans="2:6" s="77" customFormat="1" ht="26.25" customHeight="1">
      <c r="B61" s="135" t="s">
        <v>309</v>
      </c>
      <c r="C61" s="126"/>
      <c r="D61" s="119">
        <v>728.07</v>
      </c>
      <c r="E61" s="119">
        <v>2.06</v>
      </c>
      <c r="F61" s="120" t="s">
        <v>90</v>
      </c>
    </row>
    <row r="62" spans="2:6" s="77" customFormat="1" ht="27.75" customHeight="1">
      <c r="B62" s="135" t="s">
        <v>303</v>
      </c>
      <c r="C62" s="126"/>
      <c r="D62" s="128" t="s">
        <v>356</v>
      </c>
      <c r="E62" s="119">
        <v>9.1</v>
      </c>
      <c r="F62" s="120" t="s">
        <v>90</v>
      </c>
    </row>
    <row r="63" spans="2:6" s="77" customFormat="1" ht="26.25" customHeight="1">
      <c r="B63" s="135" t="s">
        <v>357</v>
      </c>
      <c r="C63" s="126"/>
      <c r="D63" s="119">
        <v>725.02</v>
      </c>
      <c r="E63" s="119">
        <v>2.05</v>
      </c>
      <c r="F63" s="120" t="s">
        <v>90</v>
      </c>
    </row>
    <row r="64" spans="2:6" s="77" customFormat="1" ht="33" customHeight="1">
      <c r="B64" s="135" t="s">
        <v>314</v>
      </c>
      <c r="C64" s="126"/>
      <c r="D64" s="119">
        <v>781.13</v>
      </c>
      <c r="E64" s="119">
        <v>2.21</v>
      </c>
      <c r="F64" s="120" t="s">
        <v>90</v>
      </c>
    </row>
    <row r="65" spans="2:6" s="77" customFormat="1" ht="28.5" customHeight="1">
      <c r="B65" s="135" t="s">
        <v>358</v>
      </c>
      <c r="C65" s="126"/>
      <c r="D65" s="119">
        <v>745.77</v>
      </c>
      <c r="E65" s="119">
        <v>2.11</v>
      </c>
      <c r="F65" s="120" t="s">
        <v>90</v>
      </c>
    </row>
    <row r="66" spans="2:6" s="98" customFormat="1" ht="28.5" customHeight="1">
      <c r="B66" s="135" t="s">
        <v>359</v>
      </c>
      <c r="C66" s="126"/>
      <c r="D66" s="119">
        <v>389.28</v>
      </c>
      <c r="E66" s="119">
        <v>1.1</v>
      </c>
      <c r="F66" s="120" t="s">
        <v>90</v>
      </c>
    </row>
    <row r="67" spans="2:6" s="77" customFormat="1" ht="33.75" customHeight="1">
      <c r="B67" s="135" t="s">
        <v>360</v>
      </c>
      <c r="C67" s="126"/>
      <c r="D67" s="119">
        <v>730.26</v>
      </c>
      <c r="E67" s="119">
        <v>2.06</v>
      </c>
      <c r="F67" s="120" t="s">
        <v>90</v>
      </c>
    </row>
    <row r="68" spans="2:6" s="77" customFormat="1" ht="30" customHeight="1">
      <c r="B68" s="135" t="s">
        <v>310</v>
      </c>
      <c r="C68" s="126"/>
      <c r="D68" s="128" t="s">
        <v>361</v>
      </c>
      <c r="E68" s="119">
        <v>7.17</v>
      </c>
      <c r="F68" s="120" t="s">
        <v>90</v>
      </c>
    </row>
    <row r="69" spans="2:6" s="77" customFormat="1" ht="30.75" customHeight="1">
      <c r="B69" s="135" t="s">
        <v>362</v>
      </c>
      <c r="C69" s="126"/>
      <c r="D69" s="119">
        <v>740.12</v>
      </c>
      <c r="E69" s="119">
        <v>2.09</v>
      </c>
      <c r="F69" s="120" t="s">
        <v>90</v>
      </c>
    </row>
    <row r="70" spans="2:6" ht="33" customHeight="1">
      <c r="B70" s="135" t="s">
        <v>277</v>
      </c>
      <c r="C70" s="126"/>
      <c r="D70" s="128" t="s">
        <v>363</v>
      </c>
      <c r="E70" s="119">
        <v>5.12</v>
      </c>
      <c r="F70" s="120" t="s">
        <v>90</v>
      </c>
    </row>
    <row r="71" spans="2:6" ht="36.75" customHeight="1">
      <c r="B71" s="135" t="s">
        <v>305</v>
      </c>
      <c r="C71" s="126"/>
      <c r="D71" s="128" t="s">
        <v>364</v>
      </c>
      <c r="E71" s="119">
        <v>5.03</v>
      </c>
      <c r="F71" s="120" t="s">
        <v>90</v>
      </c>
    </row>
    <row r="72" spans="2:6" ht="27" customHeight="1">
      <c r="B72" s="135" t="s">
        <v>286</v>
      </c>
      <c r="C72" s="126"/>
      <c r="D72" s="128" t="s">
        <v>365</v>
      </c>
      <c r="E72" s="119">
        <v>3.33</v>
      </c>
      <c r="F72" s="120" t="s">
        <v>90</v>
      </c>
    </row>
    <row r="73" spans="2:6" ht="26.25" customHeight="1">
      <c r="B73" s="135" t="s">
        <v>315</v>
      </c>
      <c r="C73" s="126"/>
      <c r="D73" s="128" t="s">
        <v>366</v>
      </c>
      <c r="E73" s="119">
        <v>4.29</v>
      </c>
      <c r="F73" s="120" t="s">
        <v>90</v>
      </c>
    </row>
    <row r="74" spans="2:6" ht="24" customHeight="1">
      <c r="B74" s="135" t="s">
        <v>311</v>
      </c>
      <c r="C74" s="126"/>
      <c r="D74" s="128" t="s">
        <v>367</v>
      </c>
      <c r="E74" s="119">
        <v>3.09</v>
      </c>
      <c r="F74" s="120" t="s">
        <v>90</v>
      </c>
    </row>
    <row r="75" spans="2:6" ht="28.5" customHeight="1">
      <c r="B75" s="135" t="s">
        <v>312</v>
      </c>
      <c r="C75" s="126"/>
      <c r="D75" s="119">
        <v>772.32</v>
      </c>
      <c r="E75" s="119">
        <v>2.18</v>
      </c>
      <c r="F75" s="120" t="s">
        <v>90</v>
      </c>
    </row>
    <row r="76" spans="2:6" ht="22.5" customHeight="1">
      <c r="B76" s="136" t="s">
        <v>99</v>
      </c>
      <c r="C76" s="124">
        <v>460</v>
      </c>
      <c r="D76" s="128" t="s">
        <v>11</v>
      </c>
      <c r="E76" s="128" t="s">
        <v>11</v>
      </c>
      <c r="F76" s="120" t="s">
        <v>90</v>
      </c>
    </row>
    <row r="77" spans="2:6" ht="31.5" customHeight="1">
      <c r="B77" s="136" t="s">
        <v>100</v>
      </c>
      <c r="C77" s="124">
        <v>470</v>
      </c>
      <c r="D77" s="128" t="s">
        <v>368</v>
      </c>
      <c r="E77" s="119">
        <v>7.53</v>
      </c>
      <c r="F77" s="120" t="s">
        <v>90</v>
      </c>
    </row>
    <row r="78" spans="2:6" ht="41.25" customHeight="1">
      <c r="B78" s="135" t="s">
        <v>282</v>
      </c>
      <c r="C78" s="126"/>
      <c r="D78" s="128" t="s">
        <v>369</v>
      </c>
      <c r="E78" s="119">
        <v>3.67</v>
      </c>
      <c r="F78" s="120" t="s">
        <v>90</v>
      </c>
    </row>
    <row r="79" spans="2:6" ht="37.5" customHeight="1">
      <c r="B79" s="135" t="s">
        <v>301</v>
      </c>
      <c r="C79" s="126"/>
      <c r="D79" s="128" t="s">
        <v>370</v>
      </c>
      <c r="E79" s="119">
        <v>3.86</v>
      </c>
      <c r="F79" s="120" t="s">
        <v>90</v>
      </c>
    </row>
    <row r="80" spans="2:6" ht="22.5" customHeight="1">
      <c r="B80" s="135" t="s">
        <v>302</v>
      </c>
      <c r="C80" s="126"/>
      <c r="D80" s="119">
        <v>0.89</v>
      </c>
      <c r="E80" s="119">
        <v>0</v>
      </c>
      <c r="F80" s="120" t="s">
        <v>90</v>
      </c>
    </row>
    <row r="81" spans="2:6" ht="63" customHeight="1">
      <c r="B81" s="136" t="s">
        <v>103</v>
      </c>
      <c r="C81" s="124">
        <v>480</v>
      </c>
      <c r="D81" s="128" t="s">
        <v>11</v>
      </c>
      <c r="E81" s="128" t="s">
        <v>11</v>
      </c>
      <c r="F81" s="120" t="s">
        <v>90</v>
      </c>
    </row>
    <row r="82" spans="2:6" ht="32.25" customHeight="1">
      <c r="B82" s="136" t="s">
        <v>101</v>
      </c>
      <c r="C82" s="124">
        <v>490</v>
      </c>
      <c r="D82" s="128" t="s">
        <v>11</v>
      </c>
      <c r="E82" s="128" t="s">
        <v>11</v>
      </c>
      <c r="F82" s="120" t="s">
        <v>90</v>
      </c>
    </row>
    <row r="83" spans="2:6" ht="36" customHeight="1">
      <c r="B83" s="136" t="s">
        <v>46</v>
      </c>
      <c r="C83" s="124">
        <v>491</v>
      </c>
      <c r="D83" s="128" t="s">
        <v>11</v>
      </c>
      <c r="E83" s="128" t="s">
        <v>11</v>
      </c>
      <c r="F83" s="120" t="s">
        <v>90</v>
      </c>
    </row>
    <row r="84" spans="2:6" ht="33" customHeight="1">
      <c r="B84" s="129" t="s">
        <v>104</v>
      </c>
      <c r="C84" s="118">
        <v>500</v>
      </c>
      <c r="D84" s="128" t="s">
        <v>11</v>
      </c>
      <c r="E84" s="128" t="s">
        <v>11</v>
      </c>
      <c r="F84" s="120" t="s">
        <v>90</v>
      </c>
    </row>
    <row r="85" spans="2:6" ht="27.75" customHeight="1">
      <c r="B85" s="130" t="s">
        <v>8</v>
      </c>
      <c r="C85" s="122"/>
      <c r="D85" s="121"/>
      <c r="E85" s="121"/>
      <c r="F85" s="121"/>
    </row>
    <row r="86" spans="2:6" ht="26.25" customHeight="1">
      <c r="B86" s="131" t="s">
        <v>105</v>
      </c>
      <c r="C86" s="118">
        <v>510</v>
      </c>
      <c r="D86" s="128" t="s">
        <v>11</v>
      </c>
      <c r="E86" s="128" t="s">
        <v>11</v>
      </c>
      <c r="F86" s="120" t="s">
        <v>90</v>
      </c>
    </row>
    <row r="87" spans="2:6" ht="24" customHeight="1">
      <c r="B87" s="136" t="s">
        <v>106</v>
      </c>
      <c r="C87" s="124">
        <v>520</v>
      </c>
      <c r="D87" s="128" t="s">
        <v>11</v>
      </c>
      <c r="E87" s="128" t="s">
        <v>11</v>
      </c>
      <c r="F87" s="120" t="s">
        <v>90</v>
      </c>
    </row>
    <row r="88" spans="2:6" ht="41.25" customHeight="1">
      <c r="B88" s="136" t="s">
        <v>107</v>
      </c>
      <c r="C88" s="124">
        <v>530</v>
      </c>
      <c r="D88" s="128" t="s">
        <v>11</v>
      </c>
      <c r="E88" s="128" t="s">
        <v>11</v>
      </c>
      <c r="F88" s="120" t="s">
        <v>90</v>
      </c>
    </row>
    <row r="89" spans="2:6" ht="25.5" customHeight="1">
      <c r="B89" s="136" t="s">
        <v>108</v>
      </c>
      <c r="C89" s="124">
        <v>540</v>
      </c>
      <c r="D89" s="128" t="s">
        <v>11</v>
      </c>
      <c r="E89" s="128" t="s">
        <v>11</v>
      </c>
      <c r="F89" s="120" t="s">
        <v>90</v>
      </c>
    </row>
    <row r="90" spans="2:6" ht="34.5" customHeight="1">
      <c r="B90" s="129" t="s">
        <v>14</v>
      </c>
      <c r="C90" s="118">
        <v>1200</v>
      </c>
      <c r="D90" s="119">
        <v>534.01</v>
      </c>
      <c r="E90" s="119">
        <v>1.51</v>
      </c>
      <c r="F90" s="120" t="s">
        <v>90</v>
      </c>
    </row>
    <row r="91" spans="2:6" ht="21" customHeight="1">
      <c r="B91" s="130" t="s">
        <v>8</v>
      </c>
      <c r="C91" s="122"/>
      <c r="D91" s="121"/>
      <c r="E91" s="121"/>
      <c r="F91" s="121"/>
    </row>
    <row r="92" spans="2:6" ht="27.75" customHeight="1">
      <c r="B92" s="136" t="s">
        <v>15</v>
      </c>
      <c r="C92" s="124">
        <v>1210</v>
      </c>
      <c r="D92" s="264">
        <v>138.6</v>
      </c>
      <c r="E92" s="119">
        <v>0.39</v>
      </c>
      <c r="F92" s="120" t="s">
        <v>90</v>
      </c>
    </row>
    <row r="93" spans="2:6" ht="41.25" customHeight="1">
      <c r="B93" s="136" t="s">
        <v>16</v>
      </c>
      <c r="C93" s="124">
        <v>1220</v>
      </c>
      <c r="D93" s="128" t="s">
        <v>11</v>
      </c>
      <c r="E93" s="128" t="s">
        <v>11</v>
      </c>
      <c r="F93" s="120" t="s">
        <v>90</v>
      </c>
    </row>
    <row r="94" spans="2:6" ht="27.75" customHeight="1">
      <c r="B94" s="136" t="s">
        <v>17</v>
      </c>
      <c r="C94" s="124">
        <v>1230</v>
      </c>
      <c r="D94" s="119">
        <v>395.41</v>
      </c>
      <c r="E94" s="119">
        <v>1.12</v>
      </c>
      <c r="F94" s="120" t="s">
        <v>90</v>
      </c>
    </row>
    <row r="95" spans="2:6" ht="20.25" customHeight="1">
      <c r="B95" s="136" t="s">
        <v>18</v>
      </c>
      <c r="C95" s="124">
        <v>1240</v>
      </c>
      <c r="D95" s="127" t="s">
        <v>11</v>
      </c>
      <c r="E95" s="127" t="s">
        <v>11</v>
      </c>
      <c r="F95" s="178" t="s">
        <v>90</v>
      </c>
    </row>
    <row r="96" spans="2:6" ht="22.5">
      <c r="B96" s="137" t="s">
        <v>109</v>
      </c>
      <c r="C96" s="138">
        <v>1300</v>
      </c>
      <c r="D96" s="174" t="s">
        <v>371</v>
      </c>
      <c r="E96" s="139">
        <v>100</v>
      </c>
      <c r="F96" s="166" t="s">
        <v>90</v>
      </c>
    </row>
    <row r="97" spans="2:5" ht="27" customHeight="1">
      <c r="B97" s="79"/>
      <c r="C97" s="80"/>
      <c r="D97" s="170"/>
      <c r="E97" s="106"/>
    </row>
    <row r="98" spans="2:5" ht="12.75">
      <c r="B98" s="79" t="s">
        <v>27</v>
      </c>
      <c r="C98" s="80" t="s">
        <v>261</v>
      </c>
      <c r="D98" s="81"/>
      <c r="E98" s="106"/>
    </row>
    <row r="99" spans="2:5" ht="12.75">
      <c r="B99" s="81"/>
      <c r="C99" s="82"/>
      <c r="D99" s="81"/>
      <c r="E99" s="106"/>
    </row>
    <row r="100" spans="2:5" ht="12.75">
      <c r="B100" s="81"/>
      <c r="C100" s="82"/>
      <c r="D100" s="81"/>
      <c r="E100" s="106"/>
    </row>
    <row r="101" spans="2:5" ht="12.75">
      <c r="B101" s="81"/>
      <c r="C101" s="82"/>
      <c r="D101" s="81"/>
      <c r="E101" s="106"/>
    </row>
    <row r="102" spans="2:5" ht="12">
      <c r="B102" s="79" t="s">
        <v>186</v>
      </c>
      <c r="C102" s="80" t="s">
        <v>269</v>
      </c>
      <c r="D102" s="81"/>
      <c r="E102" s="115"/>
    </row>
    <row r="103" spans="2:5" ht="12">
      <c r="B103" s="81"/>
      <c r="C103" s="82"/>
      <c r="D103" s="81"/>
      <c r="E103" s="115"/>
    </row>
    <row r="104" spans="2:5" ht="12">
      <c r="B104" s="81"/>
      <c r="C104" s="82"/>
      <c r="D104" s="81"/>
      <c r="E104" s="115"/>
    </row>
    <row r="105" spans="2:5" ht="12">
      <c r="B105" s="81"/>
      <c r="C105" s="82"/>
      <c r="D105" s="81"/>
      <c r="E105" s="115"/>
    </row>
    <row r="106" spans="2:5" ht="12">
      <c r="B106" s="79" t="s">
        <v>241</v>
      </c>
      <c r="C106" s="80" t="s">
        <v>242</v>
      </c>
      <c r="D106" s="81"/>
      <c r="E106" s="115"/>
    </row>
    <row r="107" spans="2:5" ht="12">
      <c r="B107" s="81"/>
      <c r="C107" s="82"/>
      <c r="D107" s="81"/>
      <c r="E107" s="115"/>
    </row>
    <row r="108" spans="2:4" ht="12">
      <c r="B108" s="81"/>
      <c r="C108" s="82"/>
      <c r="D108" s="81"/>
    </row>
    <row r="109" ht="11.25">
      <c r="D109"/>
    </row>
  </sheetData>
  <sheetProtection/>
  <mergeCells count="3">
    <mergeCell ref="B9:F9"/>
    <mergeCell ref="B12:F12"/>
    <mergeCell ref="B13:F13"/>
  </mergeCells>
  <printOptions/>
  <pageMargins left="0.5905511811023623" right="0.6299212598425197" top="0.6299212598425197" bottom="0.6692913385826772" header="0.5118110236220472" footer="0.5118110236220472"/>
  <pageSetup fitToHeight="2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21"/>
  <sheetViews>
    <sheetView zoomScalePageLayoutView="0" workbookViewId="0" topLeftCell="A46">
      <selection activeCell="F51" sqref="F51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5.660156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28</v>
      </c>
    </row>
    <row r="3" spans="2:5" s="4" customFormat="1" ht="12" customHeight="1">
      <c r="B3" s="5"/>
      <c r="C3" s="6"/>
      <c r="D3" s="6"/>
      <c r="E3" s="7" t="s">
        <v>0</v>
      </c>
    </row>
    <row r="4" spans="2:5" s="4" customFormat="1" ht="12" customHeight="1">
      <c r="B4" s="5"/>
      <c r="C4" s="6"/>
      <c r="D4" s="6"/>
      <c r="E4" s="7" t="s">
        <v>1</v>
      </c>
    </row>
    <row r="5" spans="2:5" s="4" customFormat="1" ht="12" customHeight="1">
      <c r="B5" s="5"/>
      <c r="C5" s="6"/>
      <c r="D5" s="6"/>
      <c r="E5" s="7" t="s">
        <v>2</v>
      </c>
    </row>
    <row r="6" spans="2:5" s="4" customFormat="1" ht="12" customHeight="1">
      <c r="B6" s="5"/>
      <c r="C6" s="6"/>
      <c r="D6" s="6"/>
      <c r="E6" s="7" t="s">
        <v>3</v>
      </c>
    </row>
    <row r="7" spans="2:5" s="4" customFormat="1" ht="12" customHeight="1">
      <c r="B7" s="5"/>
      <c r="C7" s="6"/>
      <c r="D7" s="6"/>
      <c r="E7" s="7" t="s">
        <v>4</v>
      </c>
    </row>
    <row r="8" spans="2:5" s="4" customFormat="1" ht="15.75" customHeight="1">
      <c r="B8" s="8" t="s">
        <v>29</v>
      </c>
      <c r="C8" s="9"/>
      <c r="D8" s="9"/>
      <c r="E8" s="9"/>
    </row>
    <row r="9" spans="2:5" s="4" customFormat="1" ht="21" customHeight="1">
      <c r="B9" s="8" t="s">
        <v>323</v>
      </c>
      <c r="C9" s="9"/>
      <c r="D9" s="9"/>
      <c r="E9" s="9"/>
    </row>
    <row r="10" spans="2:5" ht="21" customHeight="1">
      <c r="B10" s="38" t="s">
        <v>231</v>
      </c>
      <c r="C10" s="11"/>
      <c r="D10" s="11"/>
      <c r="E10" s="11"/>
    </row>
    <row r="11" spans="2:5" ht="22.5" customHeight="1">
      <c r="B11" s="12" t="s">
        <v>5</v>
      </c>
      <c r="C11" s="11"/>
      <c r="D11" s="11"/>
      <c r="E11" s="11"/>
    </row>
    <row r="12" spans="2:5" s="13" customFormat="1" ht="21.75" customHeight="1">
      <c r="B12" s="182" t="s">
        <v>233</v>
      </c>
      <c r="C12" s="183"/>
      <c r="D12" s="182"/>
      <c r="E12" s="182"/>
    </row>
    <row r="13" spans="2:5" s="13" customFormat="1" ht="23.25" customHeight="1">
      <c r="B13" s="183" t="s">
        <v>185</v>
      </c>
      <c r="C13" s="183"/>
      <c r="D13" s="183"/>
      <c r="E13" s="183"/>
    </row>
    <row r="14" ht="11.25">
      <c r="E14" s="14" t="s">
        <v>6</v>
      </c>
    </row>
    <row r="15" spans="2:5" ht="24" customHeight="1">
      <c r="B15" s="15" t="s">
        <v>30</v>
      </c>
      <c r="C15" s="15" t="s">
        <v>7</v>
      </c>
      <c r="D15" s="15" t="s">
        <v>31</v>
      </c>
      <c r="E15" s="15" t="s">
        <v>32</v>
      </c>
    </row>
    <row r="16" spans="2:5" ht="12.75">
      <c r="B16" s="71">
        <v>1</v>
      </c>
      <c r="C16" s="71">
        <v>2</v>
      </c>
      <c r="D16" s="71">
        <v>3</v>
      </c>
      <c r="E16" s="71">
        <v>4</v>
      </c>
    </row>
    <row r="17" spans="2:5" ht="16.5" customHeight="1">
      <c r="B17" s="72" t="s">
        <v>33</v>
      </c>
      <c r="C17" s="73" t="s">
        <v>191</v>
      </c>
      <c r="D17" s="230">
        <f>165016015.62/1000</f>
        <v>165016.01562</v>
      </c>
      <c r="E17" s="230">
        <f>584714012.19/1000</f>
        <v>584714.01219</v>
      </c>
    </row>
    <row r="18" spans="2:5" ht="16.5" customHeight="1">
      <c r="B18" s="72" t="s">
        <v>34</v>
      </c>
      <c r="C18" s="73" t="s">
        <v>192</v>
      </c>
      <c r="D18" s="230">
        <f>(164392675.62+98288.93)/1000</f>
        <v>164490.96455</v>
      </c>
      <c r="E18" s="230">
        <f>(583213088.41+258575.54)/1000</f>
        <v>583471.66395</v>
      </c>
    </row>
    <row r="19" spans="2:5" ht="15" customHeight="1">
      <c r="B19" s="72" t="s">
        <v>35</v>
      </c>
      <c r="C19" s="73" t="s">
        <v>193</v>
      </c>
      <c r="D19" s="230">
        <f>D17-D18</f>
        <v>525.0510699999868</v>
      </c>
      <c r="E19" s="230">
        <f>E17-E18</f>
        <v>1242.3482400000794</v>
      </c>
    </row>
    <row r="20" spans="2:5" ht="34.5" customHeight="1">
      <c r="B20" s="175" t="s">
        <v>36</v>
      </c>
      <c r="C20" s="73" t="s">
        <v>194</v>
      </c>
      <c r="D20" s="230">
        <v>0</v>
      </c>
      <c r="E20" s="230">
        <v>0</v>
      </c>
    </row>
    <row r="21" spans="2:5" ht="26.25" customHeight="1">
      <c r="B21" s="74" t="s">
        <v>37</v>
      </c>
      <c r="C21" s="73" t="s">
        <v>195</v>
      </c>
      <c r="D21" s="230">
        <v>0</v>
      </c>
      <c r="E21" s="230">
        <v>0</v>
      </c>
    </row>
    <row r="22" spans="2:5" ht="33.75" customHeight="1">
      <c r="B22" s="74" t="s">
        <v>248</v>
      </c>
      <c r="C22" s="73" t="s">
        <v>196</v>
      </c>
      <c r="D22" s="230">
        <v>0</v>
      </c>
      <c r="E22" s="230">
        <v>0</v>
      </c>
    </row>
    <row r="23" spans="2:5" ht="15.75" customHeight="1">
      <c r="B23" s="74" t="s">
        <v>38</v>
      </c>
      <c r="C23" s="73" t="s">
        <v>197</v>
      </c>
      <c r="D23" s="230">
        <v>0</v>
      </c>
      <c r="E23" s="230">
        <v>0</v>
      </c>
    </row>
    <row r="24" spans="2:5" ht="17.25" customHeight="1">
      <c r="B24" s="74" t="s">
        <v>39</v>
      </c>
      <c r="C24" s="73" t="s">
        <v>198</v>
      </c>
      <c r="D24" s="230">
        <v>0</v>
      </c>
      <c r="E24" s="230">
        <v>0</v>
      </c>
    </row>
    <row r="25" spans="2:5" ht="12.75" customHeight="1">
      <c r="B25" s="74" t="s">
        <v>249</v>
      </c>
      <c r="C25" s="73" t="s">
        <v>222</v>
      </c>
      <c r="D25" s="230">
        <v>0</v>
      </c>
      <c r="E25" s="230">
        <v>0</v>
      </c>
    </row>
    <row r="26" spans="2:5" ht="15" customHeight="1">
      <c r="B26" s="74" t="s">
        <v>40</v>
      </c>
      <c r="C26" s="75" t="s">
        <v>201</v>
      </c>
      <c r="D26" s="230">
        <f>((395406-50965.27)-(1037433)+3440667.71)/1000</f>
        <v>2747.67544</v>
      </c>
      <c r="E26" s="230">
        <f>((1037433)-(1008963.09-129206.71)+4804188.3)/1000</f>
        <v>4961.86492</v>
      </c>
    </row>
    <row r="27" spans="2:5" ht="12.75" customHeight="1">
      <c r="B27" s="74" t="s">
        <v>41</v>
      </c>
      <c r="C27" s="75" t="s">
        <v>202</v>
      </c>
      <c r="D27" s="230">
        <f>1198292.19/1000</f>
        <v>1198.29219</v>
      </c>
      <c r="E27" s="230">
        <f>584390.73/1000</f>
        <v>584.39073</v>
      </c>
    </row>
    <row r="28" spans="2:5" ht="17.25" customHeight="1">
      <c r="B28" s="74" t="s">
        <v>42</v>
      </c>
      <c r="C28" s="75" t="s">
        <v>203</v>
      </c>
      <c r="D28" s="230">
        <v>0</v>
      </c>
      <c r="E28" s="230">
        <v>0</v>
      </c>
    </row>
    <row r="29" spans="2:5" ht="18" customHeight="1">
      <c r="B29" s="74" t="s">
        <v>43</v>
      </c>
      <c r="C29" s="75" t="s">
        <v>229</v>
      </c>
      <c r="D29" s="230">
        <v>0</v>
      </c>
      <c r="E29" s="230">
        <v>0</v>
      </c>
    </row>
    <row r="30" spans="2:5" ht="27.75" customHeight="1">
      <c r="B30" s="74" t="s">
        <v>44</v>
      </c>
      <c r="C30" s="75" t="s">
        <v>230</v>
      </c>
      <c r="D30" s="230">
        <v>0</v>
      </c>
      <c r="E30" s="230">
        <f>E32+E33</f>
        <v>0</v>
      </c>
    </row>
    <row r="31" spans="2:5" ht="12.75">
      <c r="B31" s="176" t="s">
        <v>45</v>
      </c>
      <c r="C31" s="177"/>
      <c r="D31" s="230"/>
      <c r="E31" s="230"/>
    </row>
    <row r="32" spans="2:5" ht="12.75" customHeight="1">
      <c r="B32" s="76" t="s">
        <v>243</v>
      </c>
      <c r="C32" s="75" t="s">
        <v>250</v>
      </c>
      <c r="D32" s="230">
        <v>0</v>
      </c>
      <c r="E32" s="230">
        <v>0</v>
      </c>
    </row>
    <row r="33" spans="2:5" ht="15" customHeight="1">
      <c r="B33" s="76" t="s">
        <v>244</v>
      </c>
      <c r="C33" s="75" t="s">
        <v>251</v>
      </c>
      <c r="D33" s="230">
        <v>0</v>
      </c>
      <c r="E33" s="230">
        <v>0</v>
      </c>
    </row>
    <row r="34" spans="2:5" ht="15" customHeight="1">
      <c r="B34" s="76" t="s">
        <v>245</v>
      </c>
      <c r="C34" s="75" t="s">
        <v>252</v>
      </c>
      <c r="D34" s="230">
        <v>0</v>
      </c>
      <c r="E34" s="230">
        <v>0</v>
      </c>
    </row>
    <row r="35" spans="2:5" ht="27.75" customHeight="1">
      <c r="B35" s="74" t="s">
        <v>253</v>
      </c>
      <c r="C35" s="75">
        <v>150</v>
      </c>
      <c r="D35" s="230">
        <f>D37+D38+D39+D40</f>
        <v>179.30684999999994</v>
      </c>
      <c r="E35" s="230">
        <f>E37+E38+E39+E40</f>
        <v>1405.41251</v>
      </c>
    </row>
    <row r="36" spans="2:5" ht="12.75">
      <c r="B36" s="176" t="s">
        <v>45</v>
      </c>
      <c r="C36" s="177"/>
      <c r="D36" s="230"/>
      <c r="E36" s="230"/>
    </row>
    <row r="37" spans="2:5" ht="12" customHeight="1">
      <c r="B37" s="76" t="s">
        <v>243</v>
      </c>
      <c r="C37" s="75" t="s">
        <v>254</v>
      </c>
      <c r="D37" s="230">
        <f>470523.13/1000</f>
        <v>470.52313</v>
      </c>
      <c r="E37" s="230">
        <f>694137.25/1000</f>
        <v>694.13725</v>
      </c>
    </row>
    <row r="38" spans="2:5" ht="11.25" customHeight="1">
      <c r="B38" s="76" t="s">
        <v>244</v>
      </c>
      <c r="C38" s="75" t="s">
        <v>255</v>
      </c>
      <c r="D38" s="230">
        <f>-291216.28/1000</f>
        <v>-291.21628000000004</v>
      </c>
      <c r="E38" s="230">
        <f>711275.26/1000</f>
        <v>711.27526</v>
      </c>
    </row>
    <row r="39" spans="2:5" ht="11.25" customHeight="1">
      <c r="B39" s="76" t="s">
        <v>46</v>
      </c>
      <c r="C39" s="75" t="s">
        <v>256</v>
      </c>
      <c r="D39" s="230">
        <v>0</v>
      </c>
      <c r="E39" s="230">
        <v>0</v>
      </c>
    </row>
    <row r="40" spans="2:5" ht="11.25" customHeight="1">
      <c r="B40" s="76" t="s">
        <v>246</v>
      </c>
      <c r="C40" s="75" t="s">
        <v>257</v>
      </c>
      <c r="D40" s="230">
        <v>0</v>
      </c>
      <c r="E40" s="230">
        <v>0</v>
      </c>
    </row>
    <row r="41" spans="2:5" ht="56.25" customHeight="1">
      <c r="B41" s="74" t="s">
        <v>258</v>
      </c>
      <c r="C41" s="75" t="s">
        <v>235</v>
      </c>
      <c r="D41" s="230">
        <v>0</v>
      </c>
      <c r="E41" s="230">
        <v>0</v>
      </c>
    </row>
    <row r="42" spans="2:5" ht="48" customHeight="1">
      <c r="B42" s="74" t="s">
        <v>259</v>
      </c>
      <c r="C42" s="75" t="s">
        <v>236</v>
      </c>
      <c r="D42" s="230">
        <f>D43+(25541.5)/1000</f>
        <v>2683.10954</v>
      </c>
      <c r="E42" s="230">
        <f>E43+(41005)/1000</f>
        <v>4848.82085</v>
      </c>
    </row>
    <row r="43" spans="2:5" ht="17.25" customHeight="1">
      <c r="B43" s="74" t="s">
        <v>47</v>
      </c>
      <c r="C43" s="75" t="s">
        <v>237</v>
      </c>
      <c r="D43" s="230">
        <f>2657568.04/1000</f>
        <v>2657.56804</v>
      </c>
      <c r="E43" s="230">
        <f>(4807815.85)/1000</f>
        <v>4807.81585</v>
      </c>
    </row>
    <row r="44" spans="2:5" ht="17.25" customHeight="1">
      <c r="B44" s="74" t="s">
        <v>48</v>
      </c>
      <c r="C44" s="75" t="s">
        <v>238</v>
      </c>
      <c r="D44" s="230">
        <f>1132841.94/1000-19631.59/1000</f>
        <v>1113.21035</v>
      </c>
      <c r="E44" s="230">
        <f>1428327.24/1000-5434.87/1000-17745.53/1000</f>
        <v>1405.14684</v>
      </c>
    </row>
    <row r="45" spans="2:5" ht="16.5" customHeight="1">
      <c r="B45" s="74" t="s">
        <v>49</v>
      </c>
      <c r="C45" s="75" t="s">
        <v>239</v>
      </c>
      <c r="D45" s="230">
        <v>0</v>
      </c>
      <c r="E45" s="230">
        <v>0</v>
      </c>
    </row>
    <row r="46" spans="2:5" ht="29.25" customHeight="1">
      <c r="B46" s="74" t="s">
        <v>50</v>
      </c>
      <c r="C46" s="75" t="s">
        <v>204</v>
      </c>
      <c r="D46" s="230">
        <f>6471893.79/1000</f>
        <v>6471.89379</v>
      </c>
      <c r="E46" s="230">
        <f>26851952.82/1000</f>
        <v>26851.95282</v>
      </c>
    </row>
    <row r="47" spans="2:5" ht="30.75" customHeight="1">
      <c r="B47" s="74" t="s">
        <v>260</v>
      </c>
      <c r="C47" s="75" t="s">
        <v>205</v>
      </c>
      <c r="D47" s="230">
        <f>37675182.2/1000</f>
        <v>37675.1822</v>
      </c>
      <c r="E47" s="230">
        <f>82031300.86/1000</f>
        <v>82031.30086</v>
      </c>
    </row>
    <row r="48" spans="2:5" ht="72.75" customHeight="1">
      <c r="B48" s="70" t="s">
        <v>51</v>
      </c>
      <c r="C48" s="75" t="s">
        <v>206</v>
      </c>
      <c r="D48" s="231">
        <f>D19+D22+D25+D26+D27+D28+D29+D30+D35+D41+D44+D46-D42-D47-D45</f>
        <v>-28122.862050000018</v>
      </c>
      <c r="E48" s="231">
        <f>E19+E22+E25+E26+E27+E28+E29+E30+E35+E41+E44+E46-E42-E47-E45</f>
        <v>-50429.00564999992</v>
      </c>
    </row>
    <row r="49" spans="2:5" ht="12.75">
      <c r="B49" s="101"/>
      <c r="C49" s="102"/>
      <c r="D49" s="103"/>
      <c r="E49" s="106"/>
    </row>
    <row r="50" spans="2:5" ht="12.75">
      <c r="B50" s="101"/>
      <c r="C50" s="102"/>
      <c r="D50" s="101"/>
      <c r="E50" s="106"/>
    </row>
    <row r="51" ht="12.75">
      <c r="E51" s="106"/>
    </row>
    <row r="52" spans="2:5" ht="6.75" customHeight="1">
      <c r="B52" s="17"/>
      <c r="C52" s="18"/>
      <c r="D52" s="17"/>
      <c r="E52" s="106"/>
    </row>
    <row r="53" spans="2:5" ht="12.75">
      <c r="B53" s="79" t="s">
        <v>27</v>
      </c>
      <c r="C53" s="80" t="s">
        <v>262</v>
      </c>
      <c r="D53" s="81"/>
      <c r="E53" s="106"/>
    </row>
    <row r="54" spans="2:5" ht="12.75">
      <c r="B54" s="81"/>
      <c r="C54" s="82"/>
      <c r="D54" s="81"/>
      <c r="E54" s="106"/>
    </row>
    <row r="55" spans="2:5" ht="12.75">
      <c r="B55" s="81"/>
      <c r="C55" s="82"/>
      <c r="D55" s="81"/>
      <c r="E55" s="106"/>
    </row>
    <row r="56" spans="2:5" ht="12.75">
      <c r="B56" s="81"/>
      <c r="C56" s="82"/>
      <c r="D56" s="81"/>
      <c r="E56" s="106"/>
    </row>
    <row r="57" spans="2:5" ht="12.75">
      <c r="B57" s="79" t="s">
        <v>186</v>
      </c>
      <c r="C57" s="80" t="s">
        <v>187</v>
      </c>
      <c r="D57" s="81"/>
      <c r="E57" s="106"/>
    </row>
    <row r="58" spans="2:5" ht="12.75">
      <c r="B58" s="81"/>
      <c r="C58" s="82"/>
      <c r="D58" s="81"/>
      <c r="E58" s="106"/>
    </row>
    <row r="59" spans="2:5" ht="12.75">
      <c r="B59" s="81"/>
      <c r="C59" s="82"/>
      <c r="D59" s="81"/>
      <c r="E59" s="106"/>
    </row>
    <row r="60" spans="2:5" ht="12.75">
      <c r="B60" s="81"/>
      <c r="C60" s="82"/>
      <c r="D60" s="81"/>
      <c r="E60" s="106"/>
    </row>
    <row r="61" spans="2:5" ht="12.75">
      <c r="B61" s="79" t="s">
        <v>241</v>
      </c>
      <c r="C61" s="80" t="s">
        <v>242</v>
      </c>
      <c r="D61" s="81"/>
      <c r="E61" s="106"/>
    </row>
    <row r="62" spans="2:5" ht="12.75">
      <c r="B62" s="81"/>
      <c r="C62" s="82"/>
      <c r="D62" s="81"/>
      <c r="E62" s="106"/>
    </row>
    <row r="63" spans="2:5" ht="12.75">
      <c r="B63" s="81"/>
      <c r="C63" s="82"/>
      <c r="D63" s="81"/>
      <c r="E63" s="106"/>
    </row>
    <row r="64" ht="12.75">
      <c r="E64" s="106"/>
    </row>
    <row r="65" ht="12.75">
      <c r="E65" s="106"/>
    </row>
    <row r="66" ht="12.75">
      <c r="E66" s="106"/>
    </row>
    <row r="67" ht="12.75">
      <c r="E67" s="106"/>
    </row>
    <row r="68" ht="12.75">
      <c r="E68" s="106"/>
    </row>
    <row r="69" ht="12.75">
      <c r="E69" s="106"/>
    </row>
    <row r="70" ht="12.75">
      <c r="E70" s="106"/>
    </row>
    <row r="71" ht="12.75">
      <c r="E71" s="106"/>
    </row>
    <row r="72" ht="12.75">
      <c r="E72" s="106"/>
    </row>
    <row r="73" ht="12.75">
      <c r="E73" s="106"/>
    </row>
    <row r="74" ht="12.75">
      <c r="E74" s="106"/>
    </row>
    <row r="75" ht="12.75">
      <c r="E75" s="106"/>
    </row>
    <row r="76" ht="12.75">
      <c r="E76" s="106"/>
    </row>
    <row r="77" ht="12.75">
      <c r="E77" s="106"/>
    </row>
    <row r="78" ht="12.75">
      <c r="E78" s="106"/>
    </row>
    <row r="79" ht="12.75">
      <c r="E79" s="106"/>
    </row>
    <row r="80" ht="12.75">
      <c r="E80" s="106"/>
    </row>
    <row r="81" ht="12.75">
      <c r="E81" s="106"/>
    </row>
    <row r="82" ht="12.75">
      <c r="E82" s="106"/>
    </row>
    <row r="83" ht="12.75">
      <c r="E83" s="106"/>
    </row>
    <row r="84" ht="12.75">
      <c r="E84" s="106"/>
    </row>
    <row r="85" ht="12.75">
      <c r="E85" s="106"/>
    </row>
    <row r="86" ht="12.75">
      <c r="E86" s="106"/>
    </row>
    <row r="87" ht="12.75">
      <c r="E87" s="106"/>
    </row>
    <row r="88" ht="12.75">
      <c r="E88" s="106"/>
    </row>
    <row r="89" ht="12.75">
      <c r="E89" s="106"/>
    </row>
    <row r="90" ht="12.75">
      <c r="E90" s="106"/>
    </row>
    <row r="91" ht="12.75">
      <c r="E91" s="106"/>
    </row>
    <row r="92" ht="12.75">
      <c r="E92" s="106"/>
    </row>
    <row r="93" ht="12.75">
      <c r="E93" s="106"/>
    </row>
    <row r="94" ht="12.75">
      <c r="E94" s="106"/>
    </row>
    <row r="95" ht="12.75">
      <c r="E95" s="106"/>
    </row>
    <row r="96" ht="12.75">
      <c r="E96" s="106"/>
    </row>
    <row r="97" ht="12.75">
      <c r="E97" s="106"/>
    </row>
    <row r="98" ht="12.75">
      <c r="E98" s="106"/>
    </row>
    <row r="99" ht="12.75">
      <c r="E99" s="106"/>
    </row>
    <row r="100" ht="12.75">
      <c r="E100" s="106"/>
    </row>
    <row r="101" ht="12.75">
      <c r="E101" s="106"/>
    </row>
    <row r="102" ht="12.75">
      <c r="E102" s="106"/>
    </row>
    <row r="103" ht="12.75">
      <c r="E103" s="106"/>
    </row>
    <row r="104" ht="12.75">
      <c r="E104" s="106"/>
    </row>
    <row r="105" ht="12.75">
      <c r="E105" s="106"/>
    </row>
    <row r="106" ht="12.75">
      <c r="E106" s="106"/>
    </row>
    <row r="107" ht="12.75">
      <c r="E107" s="106"/>
    </row>
    <row r="108" ht="12.75">
      <c r="E108" s="106"/>
    </row>
    <row r="109" ht="12.75">
      <c r="E109" s="106"/>
    </row>
    <row r="110" ht="12.75">
      <c r="E110" s="106"/>
    </row>
    <row r="111" ht="12.75">
      <c r="E111" s="106"/>
    </row>
    <row r="112" ht="12.75">
      <c r="E112" s="106"/>
    </row>
    <row r="113" ht="12.75">
      <c r="E113" s="106"/>
    </row>
    <row r="114" ht="11.25">
      <c r="E114" s="101"/>
    </row>
    <row r="115" ht="11.25">
      <c r="E115" s="101"/>
    </row>
    <row r="116" ht="11.25">
      <c r="E116" s="101"/>
    </row>
    <row r="117" ht="11.25">
      <c r="E117" s="101"/>
    </row>
    <row r="118" ht="11.25">
      <c r="E118" s="101"/>
    </row>
    <row r="119" ht="11.25">
      <c r="E119" s="101"/>
    </row>
    <row r="120" ht="11.25">
      <c r="E120" s="101"/>
    </row>
    <row r="121" ht="11.25">
      <c r="E121" s="101"/>
    </row>
  </sheetData>
  <sheetProtection/>
  <mergeCells count="3">
    <mergeCell ref="B12:C12"/>
    <mergeCell ref="D12:E12"/>
    <mergeCell ref="B13:E13"/>
  </mergeCells>
  <printOptions/>
  <pageMargins left="0.59" right="0.75" top="0.54" bottom="0.53" header="0.5" footer="0.5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9"/>
  <sheetViews>
    <sheetView zoomScalePageLayoutView="0" workbookViewId="0" topLeftCell="A37">
      <selection activeCell="DC11" sqref="DC11"/>
    </sheetView>
  </sheetViews>
  <sheetFormatPr defaultColWidth="1.0078125" defaultRowHeight="11.25"/>
  <cols>
    <col min="1" max="14" width="1.0078125" style="20" customWidth="1"/>
    <col min="15" max="15" width="37.83203125" style="20" customWidth="1"/>
    <col min="16" max="36" width="1.0078125" style="20" customWidth="1"/>
    <col min="37" max="37" width="3.66015625" style="20" customWidth="1"/>
    <col min="38" max="38" width="29.5" style="20" customWidth="1"/>
    <col min="39" max="108" width="1.0078125" style="20" customWidth="1"/>
    <col min="109" max="109" width="1.0078125" style="20" hidden="1" customWidth="1"/>
    <col min="110" max="16384" width="1.0078125" style="20" customWidth="1"/>
  </cols>
  <sheetData>
    <row r="1" s="19" customFormat="1" ht="12" customHeight="1">
      <c r="BS1" s="19" t="s">
        <v>52</v>
      </c>
    </row>
    <row r="2" s="19" customFormat="1" ht="12" customHeight="1">
      <c r="BS2" s="19" t="s">
        <v>0</v>
      </c>
    </row>
    <row r="3" s="19" customFormat="1" ht="12" customHeight="1">
      <c r="BS3" s="19" t="s">
        <v>53</v>
      </c>
    </row>
    <row r="4" s="19" customFormat="1" ht="12" customHeight="1">
      <c r="BS4" s="19" t="s">
        <v>54</v>
      </c>
    </row>
    <row r="5" s="19" customFormat="1" ht="12" customHeight="1">
      <c r="BS5" s="19" t="s">
        <v>55</v>
      </c>
    </row>
    <row r="7" spans="1:107" ht="16.5">
      <c r="A7" s="218" t="s">
        <v>321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</row>
    <row r="8" spans="11:97" ht="15.75">
      <c r="K8" s="219" t="s">
        <v>231</v>
      </c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</row>
    <row r="9" spans="11:97" s="19" customFormat="1" ht="25.5" customHeight="1">
      <c r="K9" s="220" t="s">
        <v>56</v>
      </c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220"/>
      <c r="CM9" s="220"/>
      <c r="CN9" s="220"/>
      <c r="CO9" s="220"/>
      <c r="CP9" s="220"/>
      <c r="CQ9" s="220"/>
      <c r="CR9" s="220"/>
      <c r="CS9" s="220"/>
    </row>
    <row r="10" spans="43:65" ht="15.75"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ht="15.75">
      <c r="A11" s="20" t="s">
        <v>57</v>
      </c>
    </row>
    <row r="12" spans="1:107" ht="15.75">
      <c r="A12" s="20" t="s">
        <v>58</v>
      </c>
      <c r="AC12" s="219" t="s">
        <v>59</v>
      </c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219"/>
      <c r="CB12" s="219"/>
      <c r="CC12" s="219"/>
      <c r="CD12" s="219"/>
      <c r="CE12" s="219"/>
      <c r="CF12" s="219"/>
      <c r="CG12" s="219"/>
      <c r="CH12" s="219"/>
      <c r="CI12" s="219"/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19"/>
      <c r="DB12" s="219"/>
      <c r="DC12" s="219"/>
    </row>
    <row r="14" ht="15.75">
      <c r="H14" s="20" t="s">
        <v>60</v>
      </c>
    </row>
    <row r="16" spans="1:107" ht="63.75" customHeight="1">
      <c r="A16" s="198" t="s">
        <v>61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200"/>
      <c r="AQ16" s="198" t="s">
        <v>62</v>
      </c>
      <c r="AR16" s="199"/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199"/>
      <c r="BD16" s="199"/>
      <c r="BE16" s="199"/>
      <c r="BF16" s="200"/>
      <c r="BG16" s="198" t="s">
        <v>63</v>
      </c>
      <c r="BH16" s="199"/>
      <c r="BI16" s="199"/>
      <c r="BJ16" s="199"/>
      <c r="BK16" s="199"/>
      <c r="BL16" s="199"/>
      <c r="BM16" s="199"/>
      <c r="BN16" s="199"/>
      <c r="BO16" s="199"/>
      <c r="BP16" s="199"/>
      <c r="BQ16" s="199"/>
      <c r="BR16" s="199"/>
      <c r="BS16" s="199"/>
      <c r="BT16" s="199"/>
      <c r="BU16" s="200"/>
      <c r="BV16" s="198" t="s">
        <v>64</v>
      </c>
      <c r="BW16" s="199"/>
      <c r="BX16" s="199"/>
      <c r="BY16" s="199"/>
      <c r="BZ16" s="199"/>
      <c r="CA16" s="199"/>
      <c r="CB16" s="199"/>
      <c r="CC16" s="199"/>
      <c r="CD16" s="199"/>
      <c r="CE16" s="199"/>
      <c r="CF16" s="199"/>
      <c r="CG16" s="199"/>
      <c r="CH16" s="200"/>
      <c r="CI16" s="198" t="s">
        <v>65</v>
      </c>
      <c r="CJ16" s="199"/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199"/>
      <c r="DC16" s="200"/>
    </row>
    <row r="17" spans="1:107" ht="15.75">
      <c r="A17" s="192">
        <v>1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4"/>
      <c r="AQ17" s="192">
        <v>2</v>
      </c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4"/>
      <c r="BG17" s="192">
        <v>3</v>
      </c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4"/>
      <c r="BV17" s="192">
        <v>4</v>
      </c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4"/>
      <c r="CI17" s="192">
        <v>5</v>
      </c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4"/>
    </row>
    <row r="18" spans="1:107" ht="15.75">
      <c r="A18" s="221" t="s">
        <v>11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3"/>
      <c r="AQ18" s="192" t="s">
        <v>11</v>
      </c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4"/>
      <c r="BG18" s="215" t="s">
        <v>11</v>
      </c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7"/>
      <c r="BV18" s="205" t="s">
        <v>11</v>
      </c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7"/>
      <c r="CI18" s="205" t="s">
        <v>11</v>
      </c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7"/>
    </row>
    <row r="19" spans="1:107" ht="15.75">
      <c r="A19" s="201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4"/>
      <c r="AQ19" s="208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10"/>
      <c r="BF19" s="211"/>
      <c r="BG19" s="212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4"/>
      <c r="BV19" s="205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7"/>
      <c r="CI19" s="205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7"/>
    </row>
    <row r="21" ht="15.75">
      <c r="H21" s="20" t="s">
        <v>66</v>
      </c>
    </row>
    <row r="23" ht="15.75">
      <c r="H23" s="20" t="s">
        <v>67</v>
      </c>
    </row>
    <row r="25" spans="1:107" s="22" customFormat="1" ht="123" customHeight="1">
      <c r="A25" s="195" t="s">
        <v>68</v>
      </c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7"/>
      <c r="P25" s="195" t="s">
        <v>69</v>
      </c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7"/>
      <c r="AM25" s="195" t="s">
        <v>70</v>
      </c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7"/>
      <c r="BB25" s="195" t="s">
        <v>71</v>
      </c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7"/>
      <c r="BN25" s="195" t="s">
        <v>72</v>
      </c>
      <c r="BO25" s="196"/>
      <c r="BP25" s="196"/>
      <c r="BQ25" s="196"/>
      <c r="BR25" s="196"/>
      <c r="BS25" s="196"/>
      <c r="BT25" s="196"/>
      <c r="BU25" s="196"/>
      <c r="BV25" s="196"/>
      <c r="BW25" s="196"/>
      <c r="BX25" s="196"/>
      <c r="BY25" s="196"/>
      <c r="BZ25" s="196"/>
      <c r="CA25" s="196"/>
      <c r="CB25" s="197"/>
      <c r="CC25" s="195" t="s">
        <v>73</v>
      </c>
      <c r="CD25" s="196"/>
      <c r="CE25" s="196"/>
      <c r="CF25" s="196"/>
      <c r="CG25" s="196"/>
      <c r="CH25" s="196"/>
      <c r="CI25" s="196"/>
      <c r="CJ25" s="196"/>
      <c r="CK25" s="196"/>
      <c r="CL25" s="196"/>
      <c r="CM25" s="196"/>
      <c r="CN25" s="196"/>
      <c r="CO25" s="197"/>
      <c r="CP25" s="195" t="s">
        <v>74</v>
      </c>
      <c r="CQ25" s="196"/>
      <c r="CR25" s="196"/>
      <c r="CS25" s="196"/>
      <c r="CT25" s="196"/>
      <c r="CU25" s="196"/>
      <c r="CV25" s="196"/>
      <c r="CW25" s="196"/>
      <c r="CX25" s="196"/>
      <c r="CY25" s="196"/>
      <c r="CZ25" s="196"/>
      <c r="DA25" s="196"/>
      <c r="DB25" s="196"/>
      <c r="DC25" s="197"/>
    </row>
    <row r="26" ht="15.75">
      <c r="H26" s="20" t="s">
        <v>300</v>
      </c>
    </row>
    <row r="27" ht="15.75">
      <c r="A27" s="20" t="s">
        <v>75</v>
      </c>
    </row>
    <row r="29" spans="1:107" s="22" customFormat="1" ht="150.75" customHeight="1">
      <c r="A29" s="195" t="s">
        <v>68</v>
      </c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7"/>
      <c r="P29" s="195" t="s">
        <v>69</v>
      </c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7"/>
      <c r="AM29" s="195" t="s">
        <v>70</v>
      </c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7"/>
      <c r="BB29" s="195" t="s">
        <v>76</v>
      </c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7"/>
      <c r="BO29" s="195" t="s">
        <v>77</v>
      </c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7"/>
      <c r="CD29" s="195" t="s">
        <v>73</v>
      </c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7"/>
      <c r="CQ29" s="195" t="s">
        <v>74</v>
      </c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7"/>
    </row>
    <row r="30" spans="1:107" ht="15.75">
      <c r="A30" s="192">
        <v>1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4"/>
      <c r="P30" s="192">
        <v>2</v>
      </c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4"/>
      <c r="AM30" s="192">
        <v>3</v>
      </c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4"/>
      <c r="BB30" s="192">
        <v>4</v>
      </c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4"/>
      <c r="BO30" s="192">
        <v>5</v>
      </c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4"/>
      <c r="CD30" s="192">
        <v>6</v>
      </c>
      <c r="CE30" s="193"/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4"/>
      <c r="CQ30" s="192">
        <v>7</v>
      </c>
      <c r="CR30" s="193"/>
      <c r="CS30" s="193"/>
      <c r="CT30" s="193"/>
      <c r="CU30" s="193"/>
      <c r="CV30" s="193"/>
      <c r="CW30" s="193"/>
      <c r="CX30" s="193"/>
      <c r="CY30" s="193"/>
      <c r="CZ30" s="193"/>
      <c r="DA30" s="193"/>
      <c r="DB30" s="193"/>
      <c r="DC30" s="194"/>
    </row>
    <row r="32" spans="1:107" ht="15.75" customHeight="1">
      <c r="A32" s="226" t="s">
        <v>78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V32" s="225" t="s">
        <v>263</v>
      </c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</row>
    <row r="33" spans="1:107" s="19" customFormat="1" ht="12.75" customHeight="1">
      <c r="A33" s="220" t="s">
        <v>79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BA33" s="224" t="s">
        <v>80</v>
      </c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3"/>
      <c r="BT33" s="23"/>
      <c r="BU33" s="23"/>
      <c r="BV33" s="224" t="s">
        <v>81</v>
      </c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</row>
    <row r="34" spans="1:49" ht="15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</row>
    <row r="35" spans="1:107" ht="35.25" customHeight="1">
      <c r="A35" s="227" t="s">
        <v>186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7"/>
      <c r="AR35" s="227"/>
      <c r="AS35" s="227"/>
      <c r="AT35" s="227"/>
      <c r="AU35" s="227"/>
      <c r="AV35" s="227"/>
      <c r="AW35" s="227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V35" s="225" t="s">
        <v>82</v>
      </c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</row>
    <row r="36" spans="1:107" s="19" customFormat="1" ht="12.75" customHeight="1">
      <c r="A36" s="220" t="s">
        <v>79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BA36" s="224" t="s">
        <v>80</v>
      </c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3"/>
      <c r="BT36" s="23"/>
      <c r="BU36" s="23"/>
      <c r="BV36" s="224" t="s">
        <v>81</v>
      </c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</row>
    <row r="38" spans="2:107" ht="34.5" customHeight="1">
      <c r="B38" s="226" t="s">
        <v>241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5"/>
      <c r="AZ38" s="25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6"/>
      <c r="BT38" s="26"/>
      <c r="BU38" s="26"/>
      <c r="BV38" s="226"/>
      <c r="BW38" s="226"/>
      <c r="BX38" s="226"/>
      <c r="BY38" s="226"/>
      <c r="BZ38" s="226"/>
      <c r="CA38" s="226"/>
      <c r="CB38" s="226"/>
      <c r="CC38" s="226"/>
      <c r="CD38" s="226"/>
      <c r="CE38" s="226"/>
      <c r="CF38" s="226"/>
      <c r="CG38" s="226"/>
      <c r="CH38" s="226"/>
      <c r="CI38" s="226"/>
      <c r="CJ38" s="226"/>
      <c r="CK38" s="226"/>
      <c r="CL38" s="226"/>
      <c r="CM38" s="226"/>
      <c r="CN38" s="226"/>
      <c r="CO38" s="226"/>
      <c r="CP38" s="226"/>
      <c r="CQ38" s="226"/>
      <c r="CR38" s="226"/>
      <c r="CS38" s="226"/>
      <c r="CT38" s="226"/>
      <c r="CU38" s="226"/>
      <c r="CV38" s="226"/>
      <c r="CW38" s="226"/>
      <c r="CX38" s="226"/>
      <c r="CY38" s="226"/>
      <c r="CZ38" s="226"/>
      <c r="DA38" s="226"/>
      <c r="DB38" s="226"/>
      <c r="DC38" s="226"/>
    </row>
    <row r="39" spans="2:107" ht="22.5" customHeight="1">
      <c r="B39" s="220" t="s">
        <v>79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5"/>
      <c r="AZ39" s="25"/>
      <c r="BA39" s="220" t="s">
        <v>80</v>
      </c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5"/>
      <c r="BT39" s="25"/>
      <c r="BU39" s="25"/>
      <c r="BV39" s="220" t="s">
        <v>81</v>
      </c>
      <c r="BW39" s="220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20"/>
      <c r="CL39" s="220"/>
      <c r="CM39" s="220"/>
      <c r="CN39" s="220"/>
      <c r="CO39" s="220"/>
      <c r="CP39" s="220"/>
      <c r="CQ39" s="220"/>
      <c r="CR39" s="220"/>
      <c r="CS39" s="220"/>
      <c r="CT39" s="220"/>
      <c r="CU39" s="220"/>
      <c r="CV39" s="220"/>
      <c r="CW39" s="220"/>
      <c r="CX39" s="220"/>
      <c r="CY39" s="220"/>
      <c r="CZ39" s="220"/>
      <c r="DA39" s="220"/>
      <c r="DB39" s="220"/>
      <c r="DC39" s="220"/>
    </row>
  </sheetData>
  <sheetProtection/>
  <mergeCells count="63">
    <mergeCell ref="CP25:DC25"/>
    <mergeCell ref="BA32:BR32"/>
    <mergeCell ref="A25:O25"/>
    <mergeCell ref="BN25:CB25"/>
    <mergeCell ref="P25:AL25"/>
    <mergeCell ref="CC25:CO25"/>
    <mergeCell ref="AM25:BA25"/>
    <mergeCell ref="BV32:DC32"/>
    <mergeCell ref="BB25:BM25"/>
    <mergeCell ref="A32:AW32"/>
    <mergeCell ref="B38:AX38"/>
    <mergeCell ref="BA38:BR38"/>
    <mergeCell ref="BV38:DC38"/>
    <mergeCell ref="A35:AW35"/>
    <mergeCell ref="BA35:BR35"/>
    <mergeCell ref="P29:AL29"/>
    <mergeCell ref="CQ29:DC29"/>
    <mergeCell ref="BB29:BN29"/>
    <mergeCell ref="BO29:CC29"/>
    <mergeCell ref="CD29:CP29"/>
    <mergeCell ref="B39:AX39"/>
    <mergeCell ref="BA39:BR39"/>
    <mergeCell ref="BV39:DC39"/>
    <mergeCell ref="A36:AW36"/>
    <mergeCell ref="BA36:BR36"/>
    <mergeCell ref="A33:AW33"/>
    <mergeCell ref="BA33:BR33"/>
    <mergeCell ref="BV33:DC33"/>
    <mergeCell ref="BV35:DC35"/>
    <mergeCell ref="BV36:DC36"/>
    <mergeCell ref="A7:DC7"/>
    <mergeCell ref="K8:CS8"/>
    <mergeCell ref="K9:CS9"/>
    <mergeCell ref="AC12:DC12"/>
    <mergeCell ref="CI16:DC16"/>
    <mergeCell ref="CI18:DC18"/>
    <mergeCell ref="A17:AP17"/>
    <mergeCell ref="CI17:DC17"/>
    <mergeCell ref="A16:AP16"/>
    <mergeCell ref="A18:AP18"/>
    <mergeCell ref="BG18:BU18"/>
    <mergeCell ref="BV18:CH18"/>
    <mergeCell ref="BG16:BU16"/>
    <mergeCell ref="AQ18:BF18"/>
    <mergeCell ref="BG17:BU17"/>
    <mergeCell ref="BV16:CH16"/>
    <mergeCell ref="BV17:CH17"/>
    <mergeCell ref="A30:O30"/>
    <mergeCell ref="P30:AL30"/>
    <mergeCell ref="AM30:BA30"/>
    <mergeCell ref="BB30:BN30"/>
    <mergeCell ref="BG19:BU19"/>
    <mergeCell ref="BV19:CH19"/>
    <mergeCell ref="BO30:CC30"/>
    <mergeCell ref="CD30:CP30"/>
    <mergeCell ref="AM29:BA29"/>
    <mergeCell ref="AQ16:BF16"/>
    <mergeCell ref="A19:AP19"/>
    <mergeCell ref="AQ17:BF17"/>
    <mergeCell ref="CI19:DC19"/>
    <mergeCell ref="AQ19:BF19"/>
    <mergeCell ref="CQ30:DC30"/>
    <mergeCell ref="A29:O29"/>
  </mergeCells>
  <printOptions/>
  <pageMargins left="0.66" right="0.75" top="0.48" bottom="0.63" header="0.5" footer="0.5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16"/>
  <sheetViews>
    <sheetView zoomScalePageLayoutView="0" workbookViewId="0" topLeftCell="A1">
      <selection activeCell="G8" sqref="G8"/>
    </sheetView>
  </sheetViews>
  <sheetFormatPr defaultColWidth="9.33203125" defaultRowHeight="11.25"/>
  <cols>
    <col min="1" max="1" width="4" style="0" customWidth="1"/>
    <col min="2" max="2" width="80.5" style="0" customWidth="1"/>
    <col min="3" max="3" width="16.5" style="1" customWidth="1"/>
    <col min="4" max="4" width="17.83203125" style="69" customWidth="1"/>
    <col min="5" max="5" width="18.16015625" style="69" customWidth="1"/>
  </cols>
  <sheetData>
    <row r="1" spans="1:5" ht="15.75">
      <c r="A1" s="30"/>
      <c r="B1" s="31"/>
      <c r="C1" s="31"/>
      <c r="D1" s="84"/>
      <c r="E1" s="90"/>
    </row>
    <row r="2" spans="1:5" ht="12">
      <c r="A2" s="53"/>
      <c r="B2" s="37"/>
      <c r="C2" s="56"/>
      <c r="D2" s="85"/>
      <c r="E2" s="91" t="s">
        <v>207</v>
      </c>
    </row>
    <row r="3" spans="1:5" ht="12">
      <c r="A3" s="53"/>
      <c r="B3" s="37"/>
      <c r="C3" s="56"/>
      <c r="D3" s="85"/>
      <c r="E3" s="91" t="s">
        <v>0</v>
      </c>
    </row>
    <row r="4" spans="1:5" ht="12">
      <c r="A4" s="53"/>
      <c r="B4" s="37"/>
      <c r="C4" s="56"/>
      <c r="D4" s="85"/>
      <c r="E4" s="91" t="s">
        <v>1</v>
      </c>
    </row>
    <row r="5" spans="1:5" ht="12">
      <c r="A5" s="53"/>
      <c r="B5" s="37"/>
      <c r="C5" s="56"/>
      <c r="D5" s="85"/>
      <c r="E5" s="91" t="s">
        <v>2</v>
      </c>
    </row>
    <row r="6" spans="1:5" ht="12">
      <c r="A6" s="53"/>
      <c r="B6" s="37"/>
      <c r="C6" s="56"/>
      <c r="D6" s="85"/>
      <c r="E6" s="91" t="s">
        <v>3</v>
      </c>
    </row>
    <row r="7" spans="1:5" ht="12">
      <c r="A7" s="53"/>
      <c r="B7" s="37"/>
      <c r="C7" s="56"/>
      <c r="D7" s="85"/>
      <c r="E7" s="91" t="s">
        <v>4</v>
      </c>
    </row>
    <row r="8" spans="1:5" ht="30" customHeight="1">
      <c r="A8" s="53"/>
      <c r="B8" s="32" t="s">
        <v>208</v>
      </c>
      <c r="C8" s="33"/>
      <c r="D8" s="86"/>
      <c r="E8" s="86"/>
    </row>
    <row r="9" spans="1:5" ht="13.5" customHeight="1">
      <c r="A9" s="53"/>
      <c r="B9" s="34" t="s">
        <v>387</v>
      </c>
      <c r="C9" s="35"/>
      <c r="D9" s="87"/>
      <c r="E9" s="87"/>
    </row>
    <row r="10" spans="1:5" ht="18.75" customHeight="1">
      <c r="A10" s="30"/>
      <c r="B10" s="34" t="s">
        <v>231</v>
      </c>
      <c r="C10" s="55"/>
      <c r="D10" s="88"/>
      <c r="E10" s="88"/>
    </row>
    <row r="11" spans="1:5" ht="25.5" customHeight="1">
      <c r="A11" s="30"/>
      <c r="B11" s="54" t="s">
        <v>5</v>
      </c>
      <c r="C11" s="55"/>
      <c r="D11" s="88"/>
      <c r="E11" s="88"/>
    </row>
    <row r="12" spans="1:5" ht="32.25" customHeight="1">
      <c r="A12" s="42"/>
      <c r="B12" s="228" t="s">
        <v>234</v>
      </c>
      <c r="C12" s="229"/>
      <c r="D12" s="229"/>
      <c r="E12" s="229"/>
    </row>
    <row r="13" spans="1:5" ht="20.25" customHeight="1">
      <c r="A13" s="42"/>
      <c r="B13" s="228" t="s">
        <v>185</v>
      </c>
      <c r="C13" s="229"/>
      <c r="D13" s="229"/>
      <c r="E13" s="229"/>
    </row>
    <row r="14" spans="1:5" ht="17.25" customHeight="1">
      <c r="A14" s="42"/>
      <c r="B14" s="42"/>
      <c r="C14" s="57"/>
      <c r="D14" s="89"/>
      <c r="E14" s="92" t="s">
        <v>6</v>
      </c>
    </row>
    <row r="15" spans="1:5" ht="37.5" customHeight="1">
      <c r="A15" s="42"/>
      <c r="B15" s="104" t="s">
        <v>209</v>
      </c>
      <c r="C15" s="105" t="s">
        <v>7</v>
      </c>
      <c r="D15" s="171" t="s">
        <v>210</v>
      </c>
      <c r="E15" s="105" t="s">
        <v>211</v>
      </c>
    </row>
    <row r="16" spans="1:5" ht="15" customHeight="1">
      <c r="A16" s="58"/>
      <c r="B16" s="104" t="s">
        <v>188</v>
      </c>
      <c r="C16" s="104" t="s">
        <v>189</v>
      </c>
      <c r="D16" s="172" t="s">
        <v>190</v>
      </c>
      <c r="E16" s="104" t="s">
        <v>199</v>
      </c>
    </row>
    <row r="17" spans="1:7" ht="19.5" customHeight="1">
      <c r="A17" s="30"/>
      <c r="B17" s="140" t="s">
        <v>276</v>
      </c>
      <c r="C17" s="141"/>
      <c r="D17" s="142"/>
      <c r="E17" s="142"/>
      <c r="G17" s="69"/>
    </row>
    <row r="18" spans="1:5" ht="15" customHeight="1">
      <c r="A18" s="30"/>
      <c r="B18" s="143" t="s">
        <v>212</v>
      </c>
      <c r="C18" s="144">
        <v>10</v>
      </c>
      <c r="D18" s="145">
        <v>6.19</v>
      </c>
      <c r="E18" s="145">
        <v>26.15</v>
      </c>
    </row>
    <row r="19" spans="1:5" ht="12" customHeight="1">
      <c r="A19" s="30"/>
      <c r="B19" s="146" t="s">
        <v>8</v>
      </c>
      <c r="C19" s="147"/>
      <c r="D19" s="265"/>
      <c r="E19" s="146"/>
    </row>
    <row r="20" spans="1:5" ht="13.5" customHeight="1">
      <c r="A20" s="30"/>
      <c r="B20" s="148" t="s">
        <v>9</v>
      </c>
      <c r="C20" s="149">
        <v>11</v>
      </c>
      <c r="D20" s="150">
        <v>6.19</v>
      </c>
      <c r="E20" s="150">
        <v>26.15</v>
      </c>
    </row>
    <row r="21" spans="1:5" ht="15.75" customHeight="1">
      <c r="A21" s="30"/>
      <c r="B21" s="148" t="s">
        <v>10</v>
      </c>
      <c r="C21" s="149">
        <v>12</v>
      </c>
      <c r="D21" s="151" t="s">
        <v>11</v>
      </c>
      <c r="E21" s="151" t="s">
        <v>11</v>
      </c>
    </row>
    <row r="22" spans="1:5" ht="14.25" customHeight="1">
      <c r="A22" s="30"/>
      <c r="B22" s="143" t="s">
        <v>12</v>
      </c>
      <c r="C22" s="144">
        <v>20</v>
      </c>
      <c r="D22" s="152" t="s">
        <v>11</v>
      </c>
      <c r="E22" s="152" t="s">
        <v>11</v>
      </c>
    </row>
    <row r="23" spans="1:5" ht="14.25" customHeight="1">
      <c r="A23" s="30"/>
      <c r="B23" s="146" t="s">
        <v>8</v>
      </c>
      <c r="C23" s="147"/>
      <c r="D23" s="265"/>
      <c r="E23" s="146"/>
    </row>
    <row r="24" spans="1:5" ht="17.25" customHeight="1">
      <c r="A24" s="30"/>
      <c r="B24" s="148" t="s">
        <v>9</v>
      </c>
      <c r="C24" s="149">
        <v>21</v>
      </c>
      <c r="D24" s="151" t="s">
        <v>11</v>
      </c>
      <c r="E24" s="151" t="s">
        <v>11</v>
      </c>
    </row>
    <row r="25" spans="1:5" ht="18.75" customHeight="1">
      <c r="A25" s="30"/>
      <c r="B25" s="148" t="s">
        <v>10</v>
      </c>
      <c r="C25" s="149">
        <v>22</v>
      </c>
      <c r="D25" s="152" t="s">
        <v>11</v>
      </c>
      <c r="E25" s="152" t="s">
        <v>11</v>
      </c>
    </row>
    <row r="26" spans="1:5" ht="15" customHeight="1">
      <c r="A26" s="30"/>
      <c r="B26" s="153" t="s">
        <v>213</v>
      </c>
      <c r="C26" s="144">
        <v>30</v>
      </c>
      <c r="D26" s="152" t="s">
        <v>11</v>
      </c>
      <c r="E26" s="152" t="s">
        <v>11</v>
      </c>
    </row>
    <row r="27" spans="1:5" ht="16.5" customHeight="1">
      <c r="A27" s="30"/>
      <c r="B27" s="154" t="s">
        <v>8</v>
      </c>
      <c r="C27" s="147"/>
      <c r="D27" s="146"/>
      <c r="E27" s="146"/>
    </row>
    <row r="28" spans="1:5" ht="18" customHeight="1">
      <c r="A28" s="30"/>
      <c r="B28" s="148" t="s">
        <v>214</v>
      </c>
      <c r="C28" s="149">
        <v>31</v>
      </c>
      <c r="D28" s="151" t="s">
        <v>11</v>
      </c>
      <c r="E28" s="151" t="s">
        <v>11</v>
      </c>
    </row>
    <row r="29" spans="1:5" ht="18" customHeight="1">
      <c r="A29" s="30"/>
      <c r="B29" s="148" t="s">
        <v>215</v>
      </c>
      <c r="C29" s="149">
        <v>32</v>
      </c>
      <c r="D29" s="151" t="s">
        <v>11</v>
      </c>
      <c r="E29" s="151" t="s">
        <v>11</v>
      </c>
    </row>
    <row r="30" spans="1:5" ht="24" customHeight="1">
      <c r="A30" s="30"/>
      <c r="B30" s="153" t="s">
        <v>13</v>
      </c>
      <c r="C30" s="144">
        <v>40</v>
      </c>
      <c r="D30" s="152" t="s">
        <v>288</v>
      </c>
      <c r="E30" s="152" t="s">
        <v>348</v>
      </c>
    </row>
    <row r="31" spans="1:5" ht="24.75" customHeight="1">
      <c r="A31" s="30"/>
      <c r="B31" s="154" t="s">
        <v>8</v>
      </c>
      <c r="C31" s="147"/>
      <c r="D31" s="146"/>
      <c r="E31" s="146"/>
    </row>
    <row r="32" spans="1:5" ht="29.25" customHeight="1">
      <c r="A32" s="30"/>
      <c r="B32" s="148" t="s">
        <v>214</v>
      </c>
      <c r="C32" s="149">
        <v>41</v>
      </c>
      <c r="D32" s="151" t="s">
        <v>289</v>
      </c>
      <c r="E32" s="151" t="s">
        <v>373</v>
      </c>
    </row>
    <row r="33" spans="1:5" ht="26.25" customHeight="1">
      <c r="A33" s="30"/>
      <c r="B33" s="155" t="s">
        <v>277</v>
      </c>
      <c r="C33" s="156"/>
      <c r="D33" s="151" t="s">
        <v>290</v>
      </c>
      <c r="E33" s="151" t="s">
        <v>363</v>
      </c>
    </row>
    <row r="34" spans="1:5" ht="24" customHeight="1">
      <c r="A34" s="30"/>
      <c r="B34" s="155" t="s">
        <v>310</v>
      </c>
      <c r="C34" s="156"/>
      <c r="D34" s="151" t="s">
        <v>11</v>
      </c>
      <c r="E34" s="151" t="s">
        <v>361</v>
      </c>
    </row>
    <row r="35" spans="1:5" ht="21.75" customHeight="1">
      <c r="A35" s="30"/>
      <c r="B35" s="155" t="s">
        <v>305</v>
      </c>
      <c r="C35" s="156"/>
      <c r="D35" s="151" t="s">
        <v>11</v>
      </c>
      <c r="E35" s="151" t="s">
        <v>364</v>
      </c>
    </row>
    <row r="36" spans="1:5" ht="39" customHeight="1">
      <c r="A36" s="30"/>
      <c r="B36" s="155" t="s">
        <v>303</v>
      </c>
      <c r="C36" s="156"/>
      <c r="D36" s="151" t="s">
        <v>11</v>
      </c>
      <c r="E36" s="151" t="s">
        <v>356</v>
      </c>
    </row>
    <row r="37" spans="1:5" ht="23.25" customHeight="1">
      <c r="A37" s="30"/>
      <c r="B37" s="148" t="s">
        <v>215</v>
      </c>
      <c r="C37" s="149">
        <v>42</v>
      </c>
      <c r="D37" s="151" t="s">
        <v>291</v>
      </c>
      <c r="E37" s="151" t="s">
        <v>374</v>
      </c>
    </row>
    <row r="38" spans="1:5" ht="24" customHeight="1">
      <c r="A38" s="30"/>
      <c r="B38" s="157" t="s">
        <v>216</v>
      </c>
      <c r="C38" s="156"/>
      <c r="D38" s="151" t="s">
        <v>292</v>
      </c>
      <c r="E38" s="151" t="s">
        <v>352</v>
      </c>
    </row>
    <row r="39" spans="1:5" ht="21.75" customHeight="1">
      <c r="A39" s="30"/>
      <c r="B39" s="155" t="s">
        <v>281</v>
      </c>
      <c r="C39" s="156"/>
      <c r="D39" s="151" t="s">
        <v>11</v>
      </c>
      <c r="E39" s="151" t="s">
        <v>352</v>
      </c>
    </row>
    <row r="40" spans="1:5" ht="20.25" customHeight="1">
      <c r="A40" s="30"/>
      <c r="B40" s="155" t="s">
        <v>278</v>
      </c>
      <c r="C40" s="156"/>
      <c r="D40" s="151" t="s">
        <v>293</v>
      </c>
      <c r="E40" s="151" t="s">
        <v>11</v>
      </c>
    </row>
    <row r="41" spans="1:5" ht="20.25" customHeight="1">
      <c r="A41" s="30"/>
      <c r="B41" s="155" t="s">
        <v>284</v>
      </c>
      <c r="C41" s="156"/>
      <c r="D41" s="151" t="s">
        <v>294</v>
      </c>
      <c r="E41" s="151" t="s">
        <v>11</v>
      </c>
    </row>
    <row r="42" spans="1:5" ht="24.75" customHeight="1">
      <c r="A42" s="30"/>
      <c r="B42" s="155" t="s">
        <v>283</v>
      </c>
      <c r="C42" s="156"/>
      <c r="D42" s="151" t="s">
        <v>295</v>
      </c>
      <c r="E42" s="151" t="s">
        <v>11</v>
      </c>
    </row>
    <row r="43" spans="1:5" ht="19.5" customHeight="1">
      <c r="A43" s="30"/>
      <c r="B43" s="157" t="s">
        <v>217</v>
      </c>
      <c r="C43" s="156"/>
      <c r="D43" s="151" t="s">
        <v>296</v>
      </c>
      <c r="E43" s="151" t="s">
        <v>375</v>
      </c>
    </row>
    <row r="44" spans="1:5" ht="21" customHeight="1">
      <c r="A44" s="30"/>
      <c r="B44" s="155" t="s">
        <v>313</v>
      </c>
      <c r="C44" s="156"/>
      <c r="D44" s="151" t="s">
        <v>11</v>
      </c>
      <c r="E44" s="151" t="s">
        <v>376</v>
      </c>
    </row>
    <row r="45" spans="1:5" ht="24.75" customHeight="1">
      <c r="A45" s="30"/>
      <c r="B45" s="155" t="s">
        <v>285</v>
      </c>
      <c r="C45" s="156"/>
      <c r="D45" s="151" t="s">
        <v>297</v>
      </c>
      <c r="E45" s="151" t="s">
        <v>11</v>
      </c>
    </row>
    <row r="46" spans="1:5" ht="29.25" customHeight="1">
      <c r="A46" s="30"/>
      <c r="B46" s="155" t="s">
        <v>308</v>
      </c>
      <c r="C46" s="156"/>
      <c r="D46" s="151" t="s">
        <v>11</v>
      </c>
      <c r="E46" s="151" t="s">
        <v>349</v>
      </c>
    </row>
    <row r="47" spans="1:5" ht="29.25" customHeight="1">
      <c r="A47" s="30"/>
      <c r="B47" s="155" t="s">
        <v>307</v>
      </c>
      <c r="C47" s="156"/>
      <c r="D47" s="151" t="s">
        <v>11</v>
      </c>
      <c r="E47" s="151" t="s">
        <v>377</v>
      </c>
    </row>
    <row r="48" spans="1:5" ht="24" customHeight="1">
      <c r="A48" s="30"/>
      <c r="B48" s="155" t="s">
        <v>274</v>
      </c>
      <c r="C48" s="156"/>
      <c r="D48" s="151" t="s">
        <v>298</v>
      </c>
      <c r="E48" s="151" t="s">
        <v>11</v>
      </c>
    </row>
    <row r="49" spans="1:5" ht="24" customHeight="1">
      <c r="A49" s="30"/>
      <c r="B49" s="155" t="s">
        <v>306</v>
      </c>
      <c r="C49" s="156"/>
      <c r="D49" s="151" t="s">
        <v>11</v>
      </c>
      <c r="E49" s="151" t="s">
        <v>378</v>
      </c>
    </row>
    <row r="50" spans="1:5" ht="24.75" customHeight="1">
      <c r="A50" s="30"/>
      <c r="B50" s="148" t="s">
        <v>218</v>
      </c>
      <c r="C50" s="149">
        <v>43</v>
      </c>
      <c r="D50" s="151" t="s">
        <v>11</v>
      </c>
      <c r="E50" s="151" t="s">
        <v>11</v>
      </c>
    </row>
    <row r="51" spans="1:5" ht="19.5" customHeight="1">
      <c r="A51" s="30"/>
      <c r="B51" s="148" t="s">
        <v>219</v>
      </c>
      <c r="C51" s="149">
        <v>44</v>
      </c>
      <c r="D51" s="152" t="s">
        <v>11</v>
      </c>
      <c r="E51" s="152" t="s">
        <v>11</v>
      </c>
    </row>
    <row r="52" spans="1:5" ht="21.75" customHeight="1">
      <c r="A52" s="30"/>
      <c r="B52" s="153" t="s">
        <v>14</v>
      </c>
      <c r="C52" s="144">
        <v>50</v>
      </c>
      <c r="D52" s="152" t="s">
        <v>379</v>
      </c>
      <c r="E52" s="145">
        <v>534.01</v>
      </c>
    </row>
    <row r="53" spans="1:5" ht="22.5" customHeight="1">
      <c r="A53" s="30"/>
      <c r="B53" s="154" t="s">
        <v>8</v>
      </c>
      <c r="C53" s="147"/>
      <c r="D53" s="146"/>
      <c r="E53" s="146"/>
    </row>
    <row r="54" spans="1:5" ht="20.25" customHeight="1">
      <c r="A54" s="30"/>
      <c r="B54" s="158" t="s">
        <v>15</v>
      </c>
      <c r="C54" s="149">
        <v>51</v>
      </c>
      <c r="D54" s="150">
        <v>14.54</v>
      </c>
      <c r="E54" s="150">
        <v>138.6</v>
      </c>
    </row>
    <row r="55" spans="1:5" ht="19.5" customHeight="1">
      <c r="A55" s="30"/>
      <c r="B55" s="155" t="s">
        <v>275</v>
      </c>
      <c r="C55" s="156"/>
      <c r="D55" s="150">
        <v>14.54</v>
      </c>
      <c r="E55" s="150">
        <v>138.6</v>
      </c>
    </row>
    <row r="56" spans="1:5" ht="16.5" customHeight="1">
      <c r="A56" s="30"/>
      <c r="B56" s="158" t="s">
        <v>16</v>
      </c>
      <c r="C56" s="149">
        <v>52</v>
      </c>
      <c r="D56" s="151" t="s">
        <v>11</v>
      </c>
      <c r="E56" s="151" t="s">
        <v>11</v>
      </c>
    </row>
    <row r="57" spans="1:5" ht="26.25" customHeight="1">
      <c r="A57" s="30"/>
      <c r="B57" s="158" t="s">
        <v>17</v>
      </c>
      <c r="C57" s="149">
        <v>53</v>
      </c>
      <c r="D57" s="151" t="s">
        <v>380</v>
      </c>
      <c r="E57" s="150">
        <v>395.41</v>
      </c>
    </row>
    <row r="58" spans="1:5" ht="26.25" customHeight="1">
      <c r="A58" s="30"/>
      <c r="B58" s="158" t="s">
        <v>18</v>
      </c>
      <c r="C58" s="149">
        <v>54</v>
      </c>
      <c r="D58" s="150">
        <v>7.15</v>
      </c>
      <c r="E58" s="151" t="s">
        <v>11</v>
      </c>
    </row>
    <row r="59" spans="1:5" ht="23.25" customHeight="1">
      <c r="A59" s="30"/>
      <c r="B59" s="140" t="s">
        <v>19</v>
      </c>
      <c r="C59" s="149">
        <v>60</v>
      </c>
      <c r="D59" s="152" t="s">
        <v>11</v>
      </c>
      <c r="E59" s="152" t="s">
        <v>11</v>
      </c>
    </row>
    <row r="60" spans="1:5" ht="23.25" customHeight="1">
      <c r="A60" s="30"/>
      <c r="B60" s="153" t="s">
        <v>20</v>
      </c>
      <c r="C60" s="144">
        <v>70</v>
      </c>
      <c r="D60" s="152" t="s">
        <v>11</v>
      </c>
      <c r="E60" s="152" t="s">
        <v>11</v>
      </c>
    </row>
    <row r="61" spans="1:5" ht="21" customHeight="1">
      <c r="A61" s="30"/>
      <c r="B61" s="154" t="s">
        <v>8</v>
      </c>
      <c r="C61" s="147"/>
      <c r="D61" s="146"/>
      <c r="E61" s="146"/>
    </row>
    <row r="62" spans="1:5" ht="18.75" customHeight="1">
      <c r="A62" s="30"/>
      <c r="B62" s="140" t="s">
        <v>21</v>
      </c>
      <c r="C62" s="149">
        <v>71</v>
      </c>
      <c r="D62" s="152" t="s">
        <v>11</v>
      </c>
      <c r="E62" s="152" t="s">
        <v>11</v>
      </c>
    </row>
    <row r="63" spans="1:5" ht="20.25" customHeight="1">
      <c r="A63" s="30"/>
      <c r="B63" s="157" t="s">
        <v>220</v>
      </c>
      <c r="C63" s="156"/>
      <c r="D63" s="152" t="s">
        <v>11</v>
      </c>
      <c r="E63" s="152" t="s">
        <v>11</v>
      </c>
    </row>
    <row r="64" spans="1:5" ht="24" customHeight="1">
      <c r="A64" s="30"/>
      <c r="B64" s="157" t="s">
        <v>216</v>
      </c>
      <c r="C64" s="156"/>
      <c r="D64" s="152" t="s">
        <v>11</v>
      </c>
      <c r="E64" s="152" t="s">
        <v>11</v>
      </c>
    </row>
    <row r="65" spans="1:5" ht="21.75" customHeight="1">
      <c r="A65" s="30"/>
      <c r="B65" s="157" t="s">
        <v>217</v>
      </c>
      <c r="C65" s="156"/>
      <c r="D65" s="152" t="s">
        <v>11</v>
      </c>
      <c r="E65" s="152" t="s">
        <v>11</v>
      </c>
    </row>
    <row r="66" spans="1:5" ht="25.5" customHeight="1">
      <c r="A66" s="30"/>
      <c r="B66" s="140" t="s">
        <v>22</v>
      </c>
      <c r="C66" s="149">
        <v>72</v>
      </c>
      <c r="D66" s="152" t="s">
        <v>11</v>
      </c>
      <c r="E66" s="152" t="s">
        <v>11</v>
      </c>
    </row>
    <row r="67" spans="1:5" ht="23.25" customHeight="1">
      <c r="A67" s="30"/>
      <c r="B67" s="157" t="s">
        <v>220</v>
      </c>
      <c r="C67" s="156"/>
      <c r="D67" s="152" t="s">
        <v>11</v>
      </c>
      <c r="E67" s="152" t="s">
        <v>11</v>
      </c>
    </row>
    <row r="68" spans="1:5" ht="24.75" customHeight="1">
      <c r="A68" s="30"/>
      <c r="B68" s="157" t="s">
        <v>216</v>
      </c>
      <c r="C68" s="156"/>
      <c r="D68" s="152" t="s">
        <v>11</v>
      </c>
      <c r="E68" s="152" t="s">
        <v>11</v>
      </c>
    </row>
    <row r="69" spans="1:5" ht="25.5" customHeight="1">
      <c r="A69" s="30"/>
      <c r="B69" s="157" t="s">
        <v>217</v>
      </c>
      <c r="C69" s="156"/>
      <c r="D69" s="152" t="s">
        <v>11</v>
      </c>
      <c r="E69" s="152" t="s">
        <v>11</v>
      </c>
    </row>
    <row r="70" spans="1:5" ht="22.5" customHeight="1">
      <c r="A70" s="30"/>
      <c r="B70" s="140" t="s">
        <v>23</v>
      </c>
      <c r="C70" s="149">
        <v>73</v>
      </c>
      <c r="D70" s="152" t="s">
        <v>11</v>
      </c>
      <c r="E70" s="152" t="s">
        <v>11</v>
      </c>
    </row>
    <row r="71" spans="1:5" ht="33" customHeight="1">
      <c r="A71" s="30"/>
      <c r="B71" s="140" t="s">
        <v>24</v>
      </c>
      <c r="C71" s="149">
        <v>74</v>
      </c>
      <c r="D71" s="152" t="s">
        <v>11</v>
      </c>
      <c r="E71" s="152" t="s">
        <v>11</v>
      </c>
    </row>
    <row r="72" spans="1:5" ht="21" customHeight="1">
      <c r="A72" s="30"/>
      <c r="B72" s="157" t="s">
        <v>220</v>
      </c>
      <c r="C72" s="159"/>
      <c r="D72" s="152" t="s">
        <v>11</v>
      </c>
      <c r="E72" s="152" t="s">
        <v>11</v>
      </c>
    </row>
    <row r="73" spans="1:5" ht="24" customHeight="1">
      <c r="A73" s="30"/>
      <c r="B73" s="157" t="s">
        <v>216</v>
      </c>
      <c r="C73" s="159"/>
      <c r="D73" s="152" t="s">
        <v>11</v>
      </c>
      <c r="E73" s="152" t="s">
        <v>11</v>
      </c>
    </row>
    <row r="74" spans="1:5" ht="26.25" customHeight="1">
      <c r="A74" s="30"/>
      <c r="B74" s="157" t="s">
        <v>217</v>
      </c>
      <c r="C74" s="159"/>
      <c r="D74" s="152" t="s">
        <v>11</v>
      </c>
      <c r="E74" s="152" t="s">
        <v>11</v>
      </c>
    </row>
    <row r="75" spans="2:5" ht="21" customHeight="1">
      <c r="B75" s="140" t="s">
        <v>25</v>
      </c>
      <c r="C75" s="149">
        <v>80</v>
      </c>
      <c r="D75" s="151" t="s">
        <v>11</v>
      </c>
      <c r="E75" s="151" t="s">
        <v>11</v>
      </c>
    </row>
    <row r="76" spans="2:5" ht="26.25" customHeight="1">
      <c r="B76" s="153" t="s">
        <v>221</v>
      </c>
      <c r="C76" s="144">
        <v>90</v>
      </c>
      <c r="D76" s="152" t="s">
        <v>11</v>
      </c>
      <c r="E76" s="152" t="s">
        <v>11</v>
      </c>
    </row>
    <row r="77" spans="2:5" ht="27.75" customHeight="1">
      <c r="B77" s="154" t="s">
        <v>8</v>
      </c>
      <c r="C77" s="147"/>
      <c r="D77" s="146"/>
      <c r="E77" s="146"/>
    </row>
    <row r="78" spans="2:5" ht="23.25" customHeight="1">
      <c r="B78" s="140" t="s">
        <v>223</v>
      </c>
      <c r="C78" s="149">
        <v>91</v>
      </c>
      <c r="D78" s="152" t="s">
        <v>11</v>
      </c>
      <c r="E78" s="152" t="s">
        <v>11</v>
      </c>
    </row>
    <row r="79" spans="2:5" ht="21.75" customHeight="1">
      <c r="B79" s="140" t="s">
        <v>224</v>
      </c>
      <c r="C79" s="149">
        <v>92</v>
      </c>
      <c r="D79" s="152" t="s">
        <v>11</v>
      </c>
      <c r="E79" s="152" t="s">
        <v>11</v>
      </c>
    </row>
    <row r="80" spans="2:5" ht="41.25" customHeight="1">
      <c r="B80" s="140" t="s">
        <v>225</v>
      </c>
      <c r="C80" s="149">
        <v>93</v>
      </c>
      <c r="D80" s="152" t="s">
        <v>11</v>
      </c>
      <c r="E80" s="152" t="s">
        <v>11</v>
      </c>
    </row>
    <row r="81" spans="2:5" ht="22.5" customHeight="1">
      <c r="B81" s="140" t="s">
        <v>226</v>
      </c>
      <c r="C81" s="149">
        <v>94</v>
      </c>
      <c r="D81" s="152" t="s">
        <v>11</v>
      </c>
      <c r="E81" s="152" t="s">
        <v>11</v>
      </c>
    </row>
    <row r="82" spans="2:5" ht="27.75" customHeight="1">
      <c r="B82" s="158" t="s">
        <v>227</v>
      </c>
      <c r="C82" s="149">
        <v>95</v>
      </c>
      <c r="D82" s="152" t="s">
        <v>11</v>
      </c>
      <c r="E82" s="152" t="s">
        <v>11</v>
      </c>
    </row>
    <row r="83" spans="2:5" ht="23.25" customHeight="1">
      <c r="B83" s="160" t="s">
        <v>228</v>
      </c>
      <c r="C83" s="161">
        <v>100</v>
      </c>
      <c r="D83" s="162" t="s">
        <v>381</v>
      </c>
      <c r="E83" s="162" t="s">
        <v>382</v>
      </c>
    </row>
    <row r="84" spans="2:5" ht="24" customHeight="1">
      <c r="B84" s="140" t="s">
        <v>270</v>
      </c>
      <c r="C84" s="156"/>
      <c r="D84" s="148"/>
      <c r="E84" s="148"/>
    </row>
    <row r="85" spans="2:5" ht="29.25" customHeight="1">
      <c r="B85" s="140" t="s">
        <v>26</v>
      </c>
      <c r="C85" s="161">
        <v>110</v>
      </c>
      <c r="D85" s="152" t="s">
        <v>299</v>
      </c>
      <c r="E85" s="152" t="s">
        <v>383</v>
      </c>
    </row>
    <row r="86" spans="2:5" ht="21.75" customHeight="1">
      <c r="B86" s="140" t="s">
        <v>271</v>
      </c>
      <c r="C86" s="161">
        <v>120</v>
      </c>
      <c r="D86" s="152" t="s">
        <v>304</v>
      </c>
      <c r="E86" s="152" t="s">
        <v>384</v>
      </c>
    </row>
    <row r="87" spans="2:5" ht="21" customHeight="1">
      <c r="B87" s="140" t="s">
        <v>272</v>
      </c>
      <c r="C87" s="161">
        <v>130</v>
      </c>
      <c r="D87" s="152" t="s">
        <v>385</v>
      </c>
      <c r="E87" s="152" t="s">
        <v>386</v>
      </c>
    </row>
    <row r="88" spans="2:5" ht="24.75" customHeight="1">
      <c r="B88" s="160" t="s">
        <v>273</v>
      </c>
      <c r="C88" s="161">
        <v>140</v>
      </c>
      <c r="D88" s="163" t="s">
        <v>381</v>
      </c>
      <c r="E88" s="163" t="s">
        <v>382</v>
      </c>
    </row>
    <row r="89" spans="2:5" ht="12.75">
      <c r="B89" s="81"/>
      <c r="C89" s="82"/>
      <c r="D89" s="170"/>
      <c r="E89" s="106"/>
    </row>
    <row r="90" spans="2:5" ht="12.75" hidden="1">
      <c r="B90" s="81"/>
      <c r="C90" s="82"/>
      <c r="D90" s="170"/>
      <c r="E90" s="106"/>
    </row>
    <row r="91" spans="2:5" ht="12.75">
      <c r="B91" s="81"/>
      <c r="C91" s="82"/>
      <c r="D91" s="170"/>
      <c r="E91" s="106"/>
    </row>
    <row r="92" spans="2:5" ht="12.75">
      <c r="B92" s="79" t="s">
        <v>27</v>
      </c>
      <c r="C92" s="80" t="s">
        <v>262</v>
      </c>
      <c r="D92" s="170"/>
      <c r="E92" s="106"/>
    </row>
    <row r="93" spans="2:5" ht="3" customHeight="1">
      <c r="B93" s="81"/>
      <c r="C93" s="82"/>
      <c r="D93" s="170"/>
      <c r="E93" s="106"/>
    </row>
    <row r="94" spans="2:5" ht="15.75" customHeight="1">
      <c r="B94" s="81"/>
      <c r="C94" s="82"/>
      <c r="D94" s="170"/>
      <c r="E94" s="106"/>
    </row>
    <row r="95" spans="2:5" ht="12.75">
      <c r="B95" s="81"/>
      <c r="C95" s="82"/>
      <c r="D95" s="170"/>
      <c r="E95" s="106"/>
    </row>
    <row r="96" spans="2:5" ht="12.75">
      <c r="B96" s="79" t="s">
        <v>186</v>
      </c>
      <c r="C96" s="80" t="s">
        <v>187</v>
      </c>
      <c r="D96" s="170"/>
      <c r="E96" s="106"/>
    </row>
    <row r="97" spans="2:5" ht="12.75">
      <c r="B97" s="81"/>
      <c r="C97" s="82"/>
      <c r="D97" s="170"/>
      <c r="E97" s="106"/>
    </row>
    <row r="98" spans="2:5" ht="12.75">
      <c r="B98" s="81"/>
      <c r="C98" s="82"/>
      <c r="D98" s="170"/>
      <c r="E98" s="106"/>
    </row>
    <row r="99" spans="2:5" ht="12.75">
      <c r="B99" s="81"/>
      <c r="C99" s="82"/>
      <c r="D99" s="170"/>
      <c r="E99" s="106"/>
    </row>
    <row r="100" spans="2:5" ht="12.75">
      <c r="B100" s="79" t="s">
        <v>241</v>
      </c>
      <c r="C100" s="80" t="s">
        <v>242</v>
      </c>
      <c r="D100" s="170"/>
      <c r="E100" s="106"/>
    </row>
    <row r="101" spans="2:5" ht="11.25">
      <c r="B101" s="115"/>
      <c r="C101" s="115"/>
      <c r="D101" s="173"/>
      <c r="E101" s="115"/>
    </row>
    <row r="102" spans="2:5" ht="11.25">
      <c r="B102" s="115"/>
      <c r="C102" s="115"/>
      <c r="D102" s="173"/>
      <c r="E102" s="115"/>
    </row>
    <row r="103" spans="2:5" ht="11.25">
      <c r="B103" s="115"/>
      <c r="C103" s="115"/>
      <c r="D103" s="173"/>
      <c r="E103" s="115"/>
    </row>
    <row r="104" spans="2:5" ht="11.25">
      <c r="B104" s="115"/>
      <c r="C104" s="115"/>
      <c r="D104" s="173"/>
      <c r="E104" s="115"/>
    </row>
    <row r="105" spans="2:5" ht="11.25">
      <c r="B105" s="115"/>
      <c r="C105" s="115"/>
      <c r="D105" s="173"/>
      <c r="E105" s="115"/>
    </row>
    <row r="106" spans="2:5" ht="11.25">
      <c r="B106" s="115"/>
      <c r="C106" s="115"/>
      <c r="D106" s="173"/>
      <c r="E106" s="115"/>
    </row>
    <row r="107" spans="2:5" ht="11.25">
      <c r="B107" s="115"/>
      <c r="C107" s="115"/>
      <c r="D107" s="173"/>
      <c r="E107" s="115"/>
    </row>
    <row r="108" spans="2:5" ht="11.25">
      <c r="B108" s="115"/>
      <c r="C108" s="115"/>
      <c r="D108" s="173"/>
      <c r="E108" s="115"/>
    </row>
    <row r="109" spans="2:5" ht="11.25">
      <c r="B109" s="115"/>
      <c r="C109" s="115"/>
      <c r="D109" s="173"/>
      <c r="E109" s="115"/>
    </row>
    <row r="110" spans="2:5" ht="11.25">
      <c r="B110" s="115"/>
      <c r="C110" s="115"/>
      <c r="D110" s="173"/>
      <c r="E110" s="115"/>
    </row>
    <row r="111" spans="2:5" ht="11.25">
      <c r="B111" s="115"/>
      <c r="C111" s="115"/>
      <c r="D111" s="173"/>
      <c r="E111" s="115"/>
    </row>
    <row r="112" spans="2:5" ht="11.25">
      <c r="B112" s="115"/>
      <c r="C112" s="115"/>
      <c r="D112" s="173"/>
      <c r="E112" s="115"/>
    </row>
    <row r="113" spans="2:5" ht="11.25">
      <c r="B113" s="115"/>
      <c r="C113" s="115"/>
      <c r="D113" s="173"/>
      <c r="E113" s="115"/>
    </row>
    <row r="114" spans="2:5" ht="11.25">
      <c r="B114" s="115"/>
      <c r="C114" s="115"/>
      <c r="D114" s="173"/>
      <c r="E114" s="115"/>
    </row>
    <row r="115" spans="2:5" ht="11.25">
      <c r="B115" s="115"/>
      <c r="C115" s="115"/>
      <c r="D115" s="173"/>
      <c r="E115" s="115"/>
    </row>
    <row r="116" spans="2:5" ht="11.25">
      <c r="B116" s="115"/>
      <c r="C116" s="115"/>
      <c r="D116" s="173"/>
      <c r="E116" s="115"/>
    </row>
  </sheetData>
  <sheetProtection/>
  <mergeCells count="2">
    <mergeCell ref="B12:E12"/>
    <mergeCell ref="B13:E13"/>
  </mergeCells>
  <printOptions/>
  <pageMargins left="0.59" right="0.47" top="0.48" bottom="0.42" header="0.5" footer="0.4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2014-01-11T11:09:17Z</cp:lastPrinted>
  <dcterms:created xsi:type="dcterms:W3CDTF">2008-07-10T07:01:31Z</dcterms:created>
  <dcterms:modified xsi:type="dcterms:W3CDTF">2014-01-12T07:20:14Z</dcterms:modified>
  <cp:category/>
  <cp:version/>
  <cp:contentType/>
  <cp:contentStatus/>
  <cp:revision>1</cp:revision>
</cp:coreProperties>
</file>