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2"/>
  </bookViews>
  <sheets>
    <sheet name="Владельцы" sheetId="1" r:id="rId1"/>
    <sheet name="Изменение" sheetId="2" r:id="rId2"/>
    <sheet name="СЧА" sheetId="3" r:id="rId3"/>
    <sheet name="ССА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<sst xmlns="http://schemas.openxmlformats.org/spreadsheetml/2006/main" count="915" uniqueCount="402">
  <si>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</si>
  <si>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</si>
  <si>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</si>
  <si>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</si>
  <si>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</si>
  <si>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под управлением Общество с ограниченной ответственностью "Управляющая компания ПРОМСВЯЗЬ"</t>
  </si>
  <si>
    <t>(в тыс. руб.)</t>
  </si>
  <si>
    <t>Код стр.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</si>
  <si>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</si>
  <si>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</si>
  <si>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</si>
  <si>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</si>
  <si>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</si>
  <si>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Акция обыкновенная, Мобильные ТелеСистемы, рег. номер 1-01-04715-A</t>
  </si>
  <si>
    <t>Ценные бумаги российских эмитентов, не имеющие признаваемую котировку, всего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</si>
  <si>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</si>
  <si>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</si>
  <si>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</si>
  <si>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</si>
  <si>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</si>
  <si>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</si>
  <si>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</si>
  <si>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</si>
  <si>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</si>
  <si>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</si>
  <si>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</si>
  <si>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</si>
  <si>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Кредиторская задолженность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</si>
  <si>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</si>
  <si>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</si>
  <si>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</si>
  <si>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</si>
  <si>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</si>
  <si>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</si>
  <si>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</si>
  <si>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</si>
  <si>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</si>
  <si>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</si>
  <si>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</si>
  <si>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</si>
  <si>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</si>
  <si>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</si>
  <si>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</si>
  <si>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</si>
  <si>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</si>
  <si>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</si>
  <si>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</si>
  <si>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векселя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</si>
  <si>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</si>
  <si>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</si>
  <si>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</si>
  <si>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</si>
  <si>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</si>
  <si>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</si>
  <si>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</si>
  <si>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</si>
  <si>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</si>
  <si>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</si>
  <si>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</si>
  <si>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</si>
  <si>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</si>
  <si>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</si>
  <si>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</si>
  <si>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</si>
  <si>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</si>
  <si>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</si>
  <si>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</si>
  <si>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</si>
  <si>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</si>
  <si>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</si>
  <si>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</si>
  <si>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</si>
  <si>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</si>
  <si>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</si>
  <si>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</si>
  <si>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</si>
  <si>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2.2. Несоблюдение ограничений, установленных в процентах от количества размещенных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</si>
  <si>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</si>
  <si>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</si>
  <si>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</si>
  <si>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Генеральный директор ООО "УК ПРОМСВЯЗЬ"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</si>
  <si>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</si>
  <si>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</si>
  <si>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</si>
  <si>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</si>
  <si>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</si>
  <si>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</si>
  <si>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Лицензия ФКЦБ России № 21-000-1-00096 от 20.12.2006. Местоположение УК: 107076, Москва г, Стромынка ул, дом № 18, корпус 27  .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</si>
  <si>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</si>
  <si>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</si>
  <si>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</si>
  <si>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</si>
  <si>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банковских счетах, всего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</si>
  <si>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</si>
  <si>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</si>
  <si>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</si>
  <si>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</si>
  <si>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</si>
  <si>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</si>
  <si>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</si>
  <si>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</si>
  <si>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</si>
  <si>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</si>
  <si>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</si>
  <si>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</si>
  <si>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</si>
  <si>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</si>
  <si>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</si>
  <si>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</si>
  <si>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</si>
  <si>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</si>
  <si>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</si>
  <si>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</si>
  <si>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</si>
  <si>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</si>
  <si>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</si>
  <si>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</si>
  <si>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</si>
  <si>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</si>
  <si>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</si>
  <si>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</si>
  <si>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</si>
  <si>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</si>
  <si>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</si>
  <si>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</si>
  <si>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</si>
  <si>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</si>
  <si>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</si>
  <si>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</si>
  <si>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</si>
  <si>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</si>
  <si>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Вид имущества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</si>
  <si>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</si>
  <si>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</si>
  <si>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</si>
  <si>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</t>
  </si>
  <si>
    <t>Денежные средства во вкладах - всего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</si>
  <si>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</si>
  <si>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</si>
  <si>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</si>
  <si>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</si>
  <si>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</si>
  <si>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                                      в том числе: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</si>
  <si>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</si>
  <si>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</si>
  <si>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</si>
  <si>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</si>
  <si>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</si>
  <si>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Недвижимое имущество, находящееся на территории Российской Федерации,          -всего</t>
  </si>
  <si>
    <t xml:space="preserve">  - объекты незавершенного строительства</t>
  </si>
  <si>
    <t>Недвижимое имущество, находящееся на территории иностранных государств,          -всего</t>
  </si>
  <si>
    <t>Имущественные права на недвиж. имущество, находящееся на территории Российской Федерации,        -всего</t>
  </si>
  <si>
    <t xml:space="preserve">  - право аренды недвижимого имущества</t>
  </si>
  <si>
    <t>Имущественные права на недвиж. имущество, находящееся на территории иностранных государств,      -всего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</si>
  <si>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</si>
  <si>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</si>
  <si>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</si>
  <si>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</si>
  <si>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</si>
  <si>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</si>
  <si>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</si>
  <si>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</si>
  <si>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</si>
  <si>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</si>
  <si>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</si>
  <si>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</si>
  <si>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</si>
  <si>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фондом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</si>
  <si>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</si>
  <si>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</si>
  <si>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</si>
  <si>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</si>
  <si>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</si>
  <si>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</si>
  <si>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</si>
  <si>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</si>
  <si>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</si>
  <si>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</si>
  <si>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</si>
  <si>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</si>
  <si>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</si>
  <si>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</si>
  <si>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</si>
  <si>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</si>
  <si>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</si>
  <si>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</si>
  <si>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</si>
  <si>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</si>
  <si>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Правила доверительного управления паевым инвестиционным фондом № 0337-76034438 зарегистрированы 23.03.2005 ФСФР</t>
  </si>
  <si>
    <t>Начальник отдела внутреннего учета</t>
  </si>
  <si>
    <t>___________________________  Петрова Е.Ю.</t>
  </si>
  <si>
    <t>1</t>
  </si>
  <si>
    <t>2</t>
  </si>
  <si>
    <t>3</t>
  </si>
  <si>
    <t>010</t>
  </si>
  <si>
    <t>020</t>
  </si>
  <si>
    <t>030</t>
  </si>
  <si>
    <t>040</t>
  </si>
  <si>
    <t>050</t>
  </si>
  <si>
    <t>060</t>
  </si>
  <si>
    <t>070</t>
  </si>
  <si>
    <t>080</t>
  </si>
  <si>
    <t>4</t>
  </si>
  <si>
    <t>5</t>
  </si>
  <si>
    <t>100</t>
  </si>
  <si>
    <t>110</t>
  </si>
  <si>
    <t>120</t>
  </si>
  <si>
    <t>200</t>
  </si>
  <si>
    <t>210</t>
  </si>
  <si>
    <t>220</t>
  </si>
  <si>
    <t>300</t>
  </si>
  <si>
    <t>310</t>
  </si>
  <si>
    <t>320</t>
  </si>
  <si>
    <t>400</t>
  </si>
  <si>
    <t>500</t>
  </si>
  <si>
    <t>Приложение 1</t>
  </si>
  <si>
    <t>Баланс имущества,</t>
  </si>
  <si>
    <t>Имущество (обязательство)</t>
  </si>
  <si>
    <t>На начало года</t>
  </si>
  <si>
    <t>На конец отчетного периода</t>
  </si>
  <si>
    <t>Денежные средства на счетах, всего</t>
  </si>
  <si>
    <t>011</t>
  </si>
  <si>
    <t>012</t>
  </si>
  <si>
    <t>021</t>
  </si>
  <si>
    <t>022</t>
  </si>
  <si>
    <t>Ценные бумаги российских эмитентов, имеющие признаваемую котировку, всего</t>
  </si>
  <si>
    <t xml:space="preserve">  - акции</t>
  </si>
  <si>
    <t>031</t>
  </si>
  <si>
    <t xml:space="preserve">  - облигации</t>
  </si>
  <si>
    <t>032</t>
  </si>
  <si>
    <t>Период погашения от 1 года до 3 лет</t>
  </si>
  <si>
    <t>041</t>
  </si>
  <si>
    <t>042</t>
  </si>
  <si>
    <t>Период погашения более 3 лет</t>
  </si>
  <si>
    <t xml:space="preserve">  - векселя</t>
  </si>
  <si>
    <t>043</t>
  </si>
  <si>
    <t xml:space="preserve">  - иные ценные бумаги</t>
  </si>
  <si>
    <t>044</t>
  </si>
  <si>
    <t>051</t>
  </si>
  <si>
    <t>052</t>
  </si>
  <si>
    <t>053</t>
  </si>
  <si>
    <t>054</t>
  </si>
  <si>
    <t>071</t>
  </si>
  <si>
    <t>Период погашения до 1 года</t>
  </si>
  <si>
    <t>072</t>
  </si>
  <si>
    <t>073</t>
  </si>
  <si>
    <t>074</t>
  </si>
  <si>
    <t>Доходные вложения в материальные ценности,          всего</t>
  </si>
  <si>
    <t>090</t>
  </si>
  <si>
    <t xml:space="preserve">  - объекты недвижимого имущества, кроме строящихся и реконструируемых объектов </t>
  </si>
  <si>
    <t>091</t>
  </si>
  <si>
    <t xml:space="preserve">  - строящиеся и реконструируемые объекты недвижимого имущества</t>
  </si>
  <si>
    <t>092</t>
  </si>
  <si>
    <t xml:space="preserve">  - имущественные права на недвижимое имущество</t>
  </si>
  <si>
    <t>093</t>
  </si>
  <si>
    <t xml:space="preserve">  - проектно-сметная документация</t>
  </si>
  <si>
    <t>094</t>
  </si>
  <si>
    <t>- прочее имущество</t>
  </si>
  <si>
    <t>095</t>
  </si>
  <si>
    <t>Итого имущество: (строки 010 + 020 + 030 + 040 + 050 + 060 + 070 + 080 + 090)</t>
  </si>
  <si>
    <t>130</t>
  </si>
  <si>
    <t>140</t>
  </si>
  <si>
    <t>Открытый паевый инвестиционный фонд смешанных инвестиций "ПРОМСВЯЗЬ-СБАЛАНСИРОВАННЫЙ"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</si>
  <si>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</si>
  <si>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</si>
  <si>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Лицензия ФКЦБ России № 21-000-1-00096 от 20.12.2002. Место нахождения управляющей компании: 107076, Москва г, Стромынка ул, дом № 18, корпус 27  .</t>
  </si>
  <si>
    <t>160</t>
  </si>
  <si>
    <t>170</t>
  </si>
  <si>
    <t>171</t>
  </si>
  <si>
    <t>180</t>
  </si>
  <si>
    <t>190</t>
  </si>
  <si>
    <t>ОАО "ПРОМСВЯЗЬБАНК"</t>
  </si>
  <si>
    <t>Уполномоченный представитель ЗАО "ПРСД"</t>
  </si>
  <si>
    <t xml:space="preserve">___________________________ </t>
  </si>
  <si>
    <t>311</t>
  </si>
  <si>
    <t>312</t>
  </si>
  <si>
    <t>313</t>
  </si>
  <si>
    <t>314</t>
  </si>
  <si>
    <t>315</t>
  </si>
  <si>
    <t>316</t>
  </si>
  <si>
    <t>317</t>
  </si>
  <si>
    <t>318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</si>
  <si>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</si>
  <si>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</si>
  <si>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</si>
  <si>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</si>
  <si>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</si>
  <si>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</si>
  <si>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</si>
  <si>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</si>
  <si>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</si>
  <si>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</si>
  <si>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</si>
  <si>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</si>
  <si>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</si>
  <si>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</si>
  <si>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</si>
  <si>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</si>
  <si>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</si>
  <si>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</si>
  <si>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</si>
  <si>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510</t>
  </si>
  <si>
    <t>520</t>
  </si>
  <si>
    <t>530</t>
  </si>
  <si>
    <t>540</t>
  </si>
  <si>
    <t>1200</t>
  </si>
  <si>
    <t>1210</t>
  </si>
  <si>
    <t>1220</t>
  </si>
  <si>
    <t>1230</t>
  </si>
  <si>
    <t>1240</t>
  </si>
  <si>
    <t>1300</t>
  </si>
  <si>
    <t>- акции</t>
  </si>
  <si>
    <t>- облигации</t>
  </si>
  <si>
    <t>- инвестиционные паи</t>
  </si>
  <si>
    <t>- иные ценные бумаги</t>
  </si>
  <si>
    <t>Дата определения стоимости чистых активов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</si>
  <si>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</si>
  <si>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</si>
  <si>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</si>
  <si>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</si>
  <si>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</si>
  <si>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Прирост (+) или уменьшение (-) стоимости ценных бумаг, не имеющих признаваемой котировки, всего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</si>
  <si>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</si>
  <si>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</si>
  <si>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</si>
  <si>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</si>
  <si>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</si>
  <si>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</si>
  <si>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</si>
  <si>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Акция обыкновенная, Сбербанк, рег. номер 10301481B</t>
  </si>
  <si>
    <t>Акция обыкновенная, Квадра, рег. номер 1-01-43069-A</t>
  </si>
  <si>
    <t>________________________Рыбаков А.В.</t>
  </si>
  <si>
    <t>___________________________  Рыбаков А.В.</t>
  </si>
  <si>
    <t>Акция обыкновенная, ТГК, рег. номер 1-01-55392-Е</t>
  </si>
  <si>
    <t>А.В. Рыбаков</t>
  </si>
  <si>
    <t xml:space="preserve"> Рыбаков А.В.</t>
  </si>
  <si>
    <t>Главный бухгалтер</t>
  </si>
  <si>
    <t xml:space="preserve"> Стародубцева О.Ю.</t>
  </si>
  <si>
    <t xml:space="preserve"> </t>
  </si>
  <si>
    <t>________________________  Рыбаков А.В.</t>
  </si>
  <si>
    <t>_______________________  Петрова Е.Ю.</t>
  </si>
  <si>
    <t>111</t>
  </si>
  <si>
    <t>112</t>
  </si>
  <si>
    <t>113</t>
  </si>
  <si>
    <t>114</t>
  </si>
  <si>
    <t xml:space="preserve"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</t>
  </si>
  <si>
    <t>150</t>
  </si>
  <si>
    <t>161</t>
  </si>
  <si>
    <t>181</t>
  </si>
  <si>
    <t>191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</si>
  <si>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</t>
  </si>
  <si>
    <t>230</t>
  </si>
  <si>
    <t>240</t>
  </si>
  <si>
    <t>250</t>
  </si>
  <si>
    <t>260</t>
  </si>
  <si>
    <t>261</t>
  </si>
  <si>
    <t>262</t>
  </si>
  <si>
    <t>263</t>
  </si>
  <si>
    <t>264</t>
  </si>
  <si>
    <t>270</t>
  </si>
  <si>
    <t>330</t>
  </si>
  <si>
    <t>600</t>
  </si>
  <si>
    <t>Облигация корпоративная, Соллерс   ОАО, рег. номер 4-02-02461-D, дата погашения: 17.07.2013</t>
  </si>
  <si>
    <t>Облигация корпоративная, Аптечная сеть 36.6, рег. номер 4-02-07335-A, дата погашения: 05.06.2012</t>
  </si>
  <si>
    <t>Обязательства, исполнение которых осуществляется за счет имущества, составляющего паевой инвестиционный фонд</t>
  </si>
  <si>
    <t>Резервы на выплату вознаграждений</t>
  </si>
  <si>
    <t>Инвестиционные паи</t>
  </si>
  <si>
    <t>Итого обязательства: (строки 110 + 120 + 130)</t>
  </si>
  <si>
    <t>Облигация корпоративная, ТД "КОПЕЙКА" ОАО , рег. номер 4B02-02-55165-E, дата погашения: 01.10.2013</t>
  </si>
  <si>
    <t>Акция обыкновенная, Газпром, рег. номер 1-02-00028-A</t>
  </si>
  <si>
    <t>Облигация корпоративная, РУСАЛ Братск, рег. номер 4-08-20075-F, дата погашения: 05.04.2021</t>
  </si>
  <si>
    <t>Акция обыкновенная, ЛУКОЙЛ, рег. номер 1-01-00077-A</t>
  </si>
  <si>
    <t>Акция обыкновенная, Магнитогорский металлургический комбинат, рег. номер 1-03-00078-A</t>
  </si>
  <si>
    <t>Акция обыкновенная, Федгидрогенком, рег. номер 1-01-55038-E</t>
  </si>
  <si>
    <t>Акция обыкновенная, ВолгаТелеком, рег. номер 1-01-00137-А</t>
  </si>
  <si>
    <t>Акция обыкновенная, ВТБ, рег. номер 10401000B</t>
  </si>
  <si>
    <t>Акция обыкновенная, СЗ Телеком, рег. номер 1-02-00119-A</t>
  </si>
  <si>
    <t>Акция привилегированная, Транснефть, рег. номер 2-01-00206-A</t>
  </si>
  <si>
    <t>Облигация корпоративная, Соллерс   ОАО, рег. номер 4B02-02-02461-D, дата погашения: 01.05.2013</t>
  </si>
  <si>
    <t>Облигация корпоративная, ЧТПЗ  ОАО, рег. номер 4B02-01-00182-A, дата погашения: 04.12.2012</t>
  </si>
  <si>
    <t>Облигация корпоративная, ЕвразХолдинг Финанс, рег. номер 4-01-36383-R, дата погашения: 13.03.2020</t>
  </si>
  <si>
    <t>Облигация корпоративная, ПрофМедиа Финанс, рег. номер 4-01-36394-R, дата погашения: 16.07.2015</t>
  </si>
  <si>
    <t xml:space="preserve">ОАО "Промсвязьбанк" </t>
  </si>
  <si>
    <t>на 30.09.2011г.</t>
  </si>
  <si>
    <t>о приросте (об уменьшении) стоимости имущества на 30.09.2011г.</t>
  </si>
  <si>
    <t>о владельцах инвестиционных паев паевого инвестиционного фонда 30.09.2011г.</t>
  </si>
  <si>
    <t>Акция обыкновенная, Роснефть, рег. номер 1-02-00122-A</t>
  </si>
  <si>
    <t>Акция обыкновенная, ГМК "Норильский никель, рег. номер 1-01-40155-F</t>
  </si>
  <si>
    <t>Акция обыкновенная, Северсталь, рег. номер 1-02-00143-A</t>
  </si>
  <si>
    <t>Акция обыкновенная, ФСК, рег. номер 1-01-65018-D</t>
  </si>
  <si>
    <t>Акция привилегированная, Сбербанк, рег. номер 20301481B</t>
  </si>
  <si>
    <t xml:space="preserve"> о стоимости активов на 30.09.2011г.</t>
  </si>
  <si>
    <t>Справка о несоблюдении требований к составу и структуре активов на 30.09.2011г.</t>
  </si>
  <si>
    <t xml:space="preserve">Превышение нормативного процентного значения, установленного для оценочной стоимости ценных бумаг , не являющихся ликвидными </t>
  </si>
  <si>
    <t xml:space="preserve"> ТГК-11ХОЛДИНГ  АОО О Рег. № 1-01-55392-Е -0,00%    РОССЕЛЬХОЗБАНК (БО-05)  Рег.№ 4В020503349В -12,43%   </t>
  </si>
  <si>
    <t>27.09.2011</t>
  </si>
  <si>
    <t>29.09.2011</t>
  </si>
  <si>
    <t>Имущество, составляющее паевой инвестиционные фонд</t>
  </si>
  <si>
    <t>составляющего паевой инвестиционный фонд на 30.09.2011г.</t>
  </si>
  <si>
    <t>30.09.2011 (по состоянию на 20:00 МСК)        (руб.)</t>
  </si>
  <si>
    <t>Сумма (оценочная стоимость) на 30.09.2011</t>
  </si>
  <si>
    <t>Сумма (оценочная стоимость) на 29.09.2011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</si>
</sst>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"/>
    <numFmt numFmtId="175" formatCode="#,##0.000"/>
    <numFmt numFmtId="176" formatCode="#,##0.0"/>
    <numFmt numFmtId="177" formatCode="0.000000"/>
    <numFmt numFmtId="178" formatCode="#,##0.00&quot;р.&quot;"/>
    <numFmt numFmtId="179" formatCode="#,##0.00_ ;\-#,##0.00\ "/>
    <numFmt numFmtId="180" formatCode="#,##0.000_ ;\-#,##0.000\ "/>
    <numFmt numFmtId="181" formatCode="#,##0.0_ ;\-#,##0.0\ "/>
    <numFmt numFmtId="182" formatCode="#,##0_ ;\-#,##0\ "/>
    <numFmt numFmtId="183" formatCode="#,##0.000000"/>
    <numFmt numFmtId="184" formatCode="#,##0.0000_ ;\-#,##0.0000\ "/>
    <numFmt numFmtId="185" formatCode="#,##0.00000_ ;\-#,##0.00000\ "/>
    <numFmt numFmtId="186" formatCode="#,##0.000000_ ;\-#,##0.000000\ "/>
    <numFmt numFmtId="187" formatCode="0.00;[Red]\-0.00"/>
  </numFmts>
  <fonts count="57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sz val="12"/>
      <color indexed="60"/>
      <name val="Times New Roman"/>
      <family val="1"/>
    </font>
    <font>
      <sz val="8"/>
      <color indexed="60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b/>
      <u val="single"/>
      <sz val="7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8" fillId="0" borderId="0">
      <alignment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76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53" applyFont="1">
      <alignment/>
      <protection/>
    </xf>
    <xf numFmtId="0" fontId="9" fillId="0" borderId="0" xfId="53" applyFont="1">
      <alignment/>
      <protection/>
    </xf>
    <xf numFmtId="0" fontId="9" fillId="0" borderId="0" xfId="53" applyFont="1" applyBorder="1">
      <alignment/>
      <protection/>
    </xf>
    <xf numFmtId="0" fontId="11" fillId="0" borderId="0" xfId="53" applyFont="1">
      <alignment/>
      <protection/>
    </xf>
    <xf numFmtId="0" fontId="13" fillId="0" borderId="0" xfId="53" applyFont="1" applyBorder="1" applyAlignment="1">
      <alignment horizontal="center" wrapText="1"/>
      <protection/>
    </xf>
    <xf numFmtId="0" fontId="12" fillId="0" borderId="0" xfId="53" applyFont="1" applyBorder="1" applyAlignment="1">
      <alignment horizontal="center" wrapText="1"/>
      <protection/>
    </xf>
    <xf numFmtId="0" fontId="7" fillId="0" borderId="0" xfId="53" applyFont="1" applyBorder="1" applyAlignment="1">
      <alignment horizontal="center" wrapText="1"/>
      <protection/>
    </xf>
    <xf numFmtId="4" fontId="9" fillId="0" borderId="0" xfId="53" applyNumberFormat="1" applyFont="1" applyBorder="1" applyAlignment="1">
      <alignment horizontal="center"/>
      <protection/>
    </xf>
    <xf numFmtId="10" fontId="9" fillId="0" borderId="0" xfId="53" applyNumberFormat="1" applyFont="1" applyBorder="1" applyAlignment="1">
      <alignment horizontal="center"/>
      <protection/>
    </xf>
    <xf numFmtId="0" fontId="9" fillId="0" borderId="0" xfId="53" applyFont="1" applyBorder="1" applyAlignment="1">
      <alignment horizontal="center"/>
      <protection/>
    </xf>
    <xf numFmtId="49" fontId="9" fillId="0" borderId="0" xfId="53" applyNumberFormat="1" applyFont="1" applyBorder="1" applyAlignment="1">
      <alignment horizontal="center"/>
      <protection/>
    </xf>
    <xf numFmtId="0" fontId="9" fillId="0" borderId="0" xfId="53" applyFont="1" applyBorder="1" applyAlignment="1">
      <alignment horizontal="left" wrapText="1"/>
      <protection/>
    </xf>
    <xf numFmtId="0" fontId="7" fillId="0" borderId="0" xfId="53" applyFont="1" applyAlignment="1">
      <alignment/>
      <protection/>
    </xf>
    <xf numFmtId="0" fontId="9" fillId="0" borderId="0" xfId="53" applyFont="1" applyBorder="1" applyAlignment="1">
      <alignment horizontal="left"/>
      <protection/>
    </xf>
    <xf numFmtId="0" fontId="9" fillId="0" borderId="0" xfId="53" applyFont="1" applyAlignment="1">
      <alignment wrapText="1"/>
      <protection/>
    </xf>
    <xf numFmtId="0" fontId="7" fillId="0" borderId="0" xfId="53" applyFont="1" applyAlignment="1">
      <alignment wrapText="1"/>
      <protection/>
    </xf>
    <xf numFmtId="0" fontId="5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/>
    </xf>
    <xf numFmtId="2" fontId="0" fillId="0" borderId="0" xfId="0" applyNumberFormat="1" applyAlignment="1">
      <alignment horizontal="left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1" fontId="15" fillId="0" borderId="11" xfId="0" applyNumberFormat="1" applyFont="1" applyBorder="1" applyAlignment="1">
      <alignment horizontal="center" vertical="top"/>
    </xf>
    <xf numFmtId="168" fontId="15" fillId="0" borderId="10" xfId="0" applyNumberFormat="1" applyFont="1" applyBorder="1" applyAlignment="1">
      <alignment horizontal="right" vertical="top"/>
    </xf>
    <xf numFmtId="0" fontId="15" fillId="0" borderId="10" xfId="0" applyNumberFormat="1" applyFont="1" applyBorder="1" applyAlignment="1">
      <alignment horizontal="center" vertical="top"/>
    </xf>
    <xf numFmtId="0" fontId="15" fillId="0" borderId="10" xfId="0" applyNumberFormat="1" applyFont="1" applyBorder="1" applyAlignment="1">
      <alignment horizontal="right" vertical="top"/>
    </xf>
    <xf numFmtId="1" fontId="15" fillId="0" borderId="10" xfId="0" applyNumberFormat="1" applyFont="1" applyBorder="1" applyAlignment="1">
      <alignment horizontal="center" vertical="top"/>
    </xf>
    <xf numFmtId="3" fontId="15" fillId="0" borderId="10" xfId="0" applyNumberFormat="1" applyFont="1" applyBorder="1" applyAlignment="1">
      <alignment horizontal="right" vertical="top"/>
    </xf>
    <xf numFmtId="179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0" fontId="15" fillId="0" borderId="10" xfId="0" applyFont="1" applyBorder="1" applyAlignment="1">
      <alignment wrapText="1"/>
    </xf>
    <xf numFmtId="1" fontId="15" fillId="0" borderId="10" xfId="0" applyNumberFormat="1" applyFont="1" applyBorder="1" applyAlignment="1">
      <alignment horizontal="center" vertical="center"/>
    </xf>
    <xf numFmtId="164" fontId="15" fillId="0" borderId="11" xfId="0" applyNumberFormat="1" applyFont="1" applyBorder="1" applyAlignment="1">
      <alignment horizontal="center" vertical="top"/>
    </xf>
    <xf numFmtId="0" fontId="15" fillId="0" borderId="10" xfId="0" applyFont="1" applyBorder="1" applyAlignment="1">
      <alignment horizontal="left"/>
    </xf>
    <xf numFmtId="164" fontId="15" fillId="0" borderId="10" xfId="0" applyNumberFormat="1" applyFont="1" applyBorder="1" applyAlignment="1">
      <alignment horizontal="center" vertical="top"/>
    </xf>
    <xf numFmtId="0" fontId="15" fillId="0" borderId="11" xfId="0" applyNumberFormat="1" applyFont="1" applyBorder="1" applyAlignment="1">
      <alignment horizontal="left" vertical="top" wrapText="1"/>
    </xf>
    <xf numFmtId="0" fontId="15" fillId="0" borderId="10" xfId="0" applyNumberFormat="1" applyFont="1" applyBorder="1" applyAlignment="1">
      <alignment horizontal="left" wrapText="1"/>
    </xf>
    <xf numFmtId="0" fontId="15" fillId="0" borderId="11" xfId="0" applyNumberFormat="1" applyFont="1" applyBorder="1" applyAlignment="1">
      <alignment horizontal="left" wrapText="1"/>
    </xf>
    <xf numFmtId="1" fontId="15" fillId="0" borderId="10" xfId="0" applyNumberFormat="1" applyFont="1" applyBorder="1" applyAlignment="1">
      <alignment horizontal="center" vertical="top"/>
    </xf>
    <xf numFmtId="1" fontId="15" fillId="0" borderId="11" xfId="0" applyNumberFormat="1" applyFont="1" applyBorder="1" applyAlignment="1">
      <alignment horizontal="center" vertical="top"/>
    </xf>
    <xf numFmtId="0" fontId="15" fillId="0" borderId="12" xfId="0" applyFont="1" applyBorder="1" applyAlignment="1">
      <alignment horizontal="left" indent="1"/>
    </xf>
    <xf numFmtId="0" fontId="15" fillId="0" borderId="12" xfId="0" applyNumberFormat="1" applyFont="1" applyBorder="1" applyAlignment="1">
      <alignment horizontal="center" vertical="top"/>
    </xf>
    <xf numFmtId="0" fontId="15" fillId="0" borderId="10" xfId="0" applyNumberFormat="1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179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4" fontId="1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Continuous" vertical="center"/>
    </xf>
    <xf numFmtId="4" fontId="2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Continuous" vertical="center" wrapText="1"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Continuous" vertical="center"/>
    </xf>
    <xf numFmtId="4" fontId="14" fillId="0" borderId="0" xfId="0" applyNumberFormat="1" applyFont="1" applyAlignment="1">
      <alignment horizontal="centerContinuous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center" vertical="top"/>
    </xf>
    <xf numFmtId="179" fontId="15" fillId="0" borderId="0" xfId="0" applyNumberFormat="1" applyFont="1" applyBorder="1" applyAlignment="1">
      <alignment horizontal="right" vertical="top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" fontId="15" fillId="0" borderId="14" xfId="52" applyNumberFormat="1" applyFont="1" applyBorder="1" applyAlignment="1">
      <alignment horizontal="right" vertical="top" wrapText="1"/>
      <protection/>
    </xf>
    <xf numFmtId="4" fontId="15" fillId="0" borderId="15" xfId="52" applyNumberFormat="1" applyFont="1" applyBorder="1" applyAlignment="1">
      <alignment horizontal="right" vertical="top" wrapText="1"/>
      <protection/>
    </xf>
    <xf numFmtId="4" fontId="15" fillId="33" borderId="10" xfId="0" applyNumberFormat="1" applyFont="1" applyFill="1" applyBorder="1" applyAlignment="1">
      <alignment horizontal="right" vertical="top" wrapText="1"/>
    </xf>
    <xf numFmtId="4" fontId="15" fillId="0" borderId="0" xfId="52" applyNumberFormat="1" applyFont="1" applyBorder="1" applyAlignment="1">
      <alignment horizontal="right" vertical="top" wrapText="1"/>
      <protection/>
    </xf>
    <xf numFmtId="0" fontId="5" fillId="0" borderId="0" xfId="0" applyNumberFormat="1" applyFont="1" applyAlignment="1">
      <alignment horizontal="left" vertical="center" wrapText="1"/>
    </xf>
    <xf numFmtId="4" fontId="0" fillId="0" borderId="11" xfId="51" applyNumberFormat="1" applyFont="1" applyBorder="1" applyAlignment="1">
      <alignment horizontal="right" vertical="top"/>
      <protection/>
    </xf>
    <xf numFmtId="4" fontId="4" fillId="0" borderId="10" xfId="51" applyNumberFormat="1" applyFont="1" applyBorder="1" applyAlignment="1">
      <alignment horizontal="right" vertical="top"/>
      <protection/>
    </xf>
    <xf numFmtId="0" fontId="0" fillId="0" borderId="11" xfId="54" applyBorder="1" applyAlignment="1">
      <alignment vertical="top"/>
      <protection/>
    </xf>
    <xf numFmtId="0" fontId="0" fillId="0" borderId="11" xfId="54" applyBorder="1" applyAlignment="1">
      <alignment horizontal="center" vertical="top"/>
      <protection/>
    </xf>
    <xf numFmtId="0" fontId="0" fillId="0" borderId="11" xfId="54" applyFont="1" applyBorder="1" applyAlignment="1">
      <alignment horizontal="left" vertical="center"/>
      <protection/>
    </xf>
    <xf numFmtId="0" fontId="0" fillId="0" borderId="12" xfId="54" applyBorder="1" applyAlignment="1">
      <alignment/>
      <protection/>
    </xf>
    <xf numFmtId="0" fontId="0" fillId="0" borderId="12" xfId="54" applyBorder="1" applyAlignment="1">
      <alignment horizontal="center" vertical="top"/>
      <protection/>
    </xf>
    <xf numFmtId="0" fontId="0" fillId="0" borderId="10" xfId="54" applyBorder="1" applyAlignment="1">
      <alignment/>
      <protection/>
    </xf>
    <xf numFmtId="0" fontId="0" fillId="0" borderId="10" xfId="54" applyBorder="1" applyAlignment="1">
      <alignment horizontal="center" vertical="top"/>
      <protection/>
    </xf>
    <xf numFmtId="0" fontId="18" fillId="0" borderId="10" xfId="54" applyFont="1" applyBorder="1" applyAlignment="1">
      <alignment wrapText="1"/>
      <protection/>
    </xf>
    <xf numFmtId="0" fontId="0" fillId="0" borderId="11" xfId="54" applyBorder="1" applyAlignment="1">
      <alignment wrapText="1"/>
      <protection/>
    </xf>
    <xf numFmtId="0" fontId="0" fillId="0" borderId="12" xfId="54" applyBorder="1" applyAlignment="1">
      <alignment wrapText="1"/>
      <protection/>
    </xf>
    <xf numFmtId="0" fontId="0" fillId="0" borderId="16" xfId="54" applyFont="1" applyBorder="1" applyAlignment="1">
      <alignment horizontal="right" vertical="center"/>
      <protection/>
    </xf>
    <xf numFmtId="0" fontId="0" fillId="0" borderId="10" xfId="54" applyBorder="1" applyAlignment="1">
      <alignment wrapText="1"/>
      <protection/>
    </xf>
    <xf numFmtId="0" fontId="0" fillId="0" borderId="10" xfId="54" applyFont="1" applyBorder="1" applyAlignment="1">
      <alignment horizontal="left" vertical="center"/>
      <protection/>
    </xf>
    <xf numFmtId="0" fontId="4" fillId="0" borderId="10" xfId="54" applyFont="1" applyBorder="1" applyAlignment="1">
      <alignment wrapText="1"/>
      <protection/>
    </xf>
    <xf numFmtId="0" fontId="4" fillId="0" borderId="10" xfId="54" applyFont="1" applyBorder="1" applyAlignment="1">
      <alignment horizontal="center" vertical="top"/>
      <protection/>
    </xf>
    <xf numFmtId="0" fontId="4" fillId="0" borderId="10" xfId="54" applyFont="1" applyBorder="1" applyAlignment="1">
      <alignment horizontal="left" vertical="center"/>
      <protection/>
    </xf>
    <xf numFmtId="0" fontId="5" fillId="0" borderId="10" xfId="50" applyFont="1" applyBorder="1" applyAlignment="1">
      <alignment wrapText="1"/>
      <protection/>
    </xf>
    <xf numFmtId="0" fontId="5" fillId="0" borderId="11" xfId="50" applyFont="1" applyBorder="1" applyAlignment="1">
      <alignment vertical="top"/>
      <protection/>
    </xf>
    <xf numFmtId="0" fontId="6" fillId="0" borderId="11" xfId="50" applyFont="1" applyBorder="1" applyAlignment="1">
      <alignment horizontal="center" vertical="top"/>
      <protection/>
    </xf>
    <xf numFmtId="0" fontId="5" fillId="0" borderId="12" xfId="50" applyFont="1" applyBorder="1" applyAlignment="1">
      <alignment/>
      <protection/>
    </xf>
    <xf numFmtId="0" fontId="6" fillId="0" borderId="12" xfId="50" applyFont="1" applyBorder="1" applyAlignment="1">
      <alignment horizontal="center" vertical="top"/>
      <protection/>
    </xf>
    <xf numFmtId="0" fontId="5" fillId="0" borderId="10" xfId="50" applyFont="1" applyBorder="1" applyAlignment="1">
      <alignment/>
      <protection/>
    </xf>
    <xf numFmtId="0" fontId="6" fillId="0" borderId="10" xfId="50" applyFont="1" applyBorder="1" applyAlignment="1">
      <alignment horizontal="center" vertical="top"/>
      <protection/>
    </xf>
    <xf numFmtId="0" fontId="5" fillId="0" borderId="11" xfId="50" applyFont="1" applyBorder="1" applyAlignment="1">
      <alignment wrapText="1"/>
      <protection/>
    </xf>
    <xf numFmtId="0" fontId="5" fillId="0" borderId="12" xfId="50" applyFont="1" applyBorder="1" applyAlignment="1">
      <alignment wrapText="1"/>
      <protection/>
    </xf>
    <xf numFmtId="0" fontId="6" fillId="0" borderId="13" xfId="50" applyFont="1" applyBorder="1" applyAlignment="1">
      <alignment horizontal="center" vertical="top"/>
      <protection/>
    </xf>
    <xf numFmtId="0" fontId="19" fillId="0" borderId="10" xfId="50" applyFont="1" applyBorder="1" applyAlignment="1">
      <alignment wrapText="1"/>
      <protection/>
    </xf>
    <xf numFmtId="0" fontId="0" fillId="0" borderId="0" xfId="55" applyAlignment="1">
      <alignment horizontal="center" vertical="top"/>
      <protection/>
    </xf>
    <xf numFmtId="0" fontId="0" fillId="0" borderId="0" xfId="55" applyFont="1" applyAlignment="1">
      <alignment horizontal="right"/>
      <protection/>
    </xf>
    <xf numFmtId="0" fontId="0" fillId="0" borderId="0" xfId="55" applyAlignment="1">
      <alignment horizontal="right"/>
      <protection/>
    </xf>
    <xf numFmtId="0" fontId="19" fillId="0" borderId="11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0" fontId="21" fillId="0" borderId="10" xfId="55" applyFont="1" applyBorder="1" applyAlignment="1">
      <alignment horizontal="center" vertical="center"/>
      <protection/>
    </xf>
    <xf numFmtId="0" fontId="0" fillId="0" borderId="10" xfId="55" applyBorder="1" applyAlignment="1">
      <alignment horizontal="center" vertical="top"/>
      <protection/>
    </xf>
    <xf numFmtId="0" fontId="0" fillId="0" borderId="10" xfId="55" applyBorder="1" applyAlignment="1">
      <alignment/>
      <protection/>
    </xf>
    <xf numFmtId="0" fontId="6" fillId="0" borderId="11" xfId="55" applyFont="1" applyBorder="1" applyAlignment="1">
      <alignment horizontal="center" vertical="top"/>
      <protection/>
    </xf>
    <xf numFmtId="2" fontId="5" fillId="0" borderId="11" xfId="55" applyNumberFormat="1" applyFont="1" applyBorder="1" applyAlignment="1">
      <alignment horizontal="right" vertical="center"/>
      <protection/>
    </xf>
    <xf numFmtId="0" fontId="6" fillId="0" borderId="12" xfId="55" applyFont="1" applyBorder="1" applyAlignment="1">
      <alignment horizontal="center" vertical="top"/>
      <protection/>
    </xf>
    <xf numFmtId="0" fontId="5" fillId="0" borderId="12" xfId="55" applyFont="1" applyBorder="1" applyAlignment="1">
      <alignment horizontal="right" vertical="center"/>
      <protection/>
    </xf>
    <xf numFmtId="0" fontId="5" fillId="0" borderId="12" xfId="55" applyFont="1" applyBorder="1" applyAlignment="1">
      <alignment/>
      <protection/>
    </xf>
    <xf numFmtId="0" fontId="5" fillId="0" borderId="10" xfId="55" applyFont="1" applyBorder="1" applyAlignment="1">
      <alignment/>
      <protection/>
    </xf>
    <xf numFmtId="0" fontId="6" fillId="0" borderId="10" xfId="55" applyFont="1" applyBorder="1" applyAlignment="1">
      <alignment horizontal="center" vertical="top"/>
      <protection/>
    </xf>
    <xf numFmtId="2" fontId="5" fillId="0" borderId="10" xfId="55" applyNumberFormat="1" applyFont="1" applyBorder="1" applyAlignment="1">
      <alignment horizontal="right" vertical="center"/>
      <protection/>
    </xf>
    <xf numFmtId="0" fontId="5" fillId="0" borderId="10" xfId="55" applyFont="1" applyBorder="1" applyAlignment="1">
      <alignment horizontal="right" vertical="center"/>
      <protection/>
    </xf>
    <xf numFmtId="0" fontId="5" fillId="0" borderId="11" xfId="55" applyFont="1" applyBorder="1" applyAlignment="1">
      <alignment horizontal="right" vertical="center"/>
      <protection/>
    </xf>
    <xf numFmtId="166" fontId="5" fillId="0" borderId="11" xfId="55" applyNumberFormat="1" applyFont="1" applyBorder="1" applyAlignment="1">
      <alignment horizontal="right" vertical="center"/>
      <protection/>
    </xf>
    <xf numFmtId="0" fontId="19" fillId="0" borderId="10" xfId="55" applyFont="1" applyBorder="1" applyAlignment="1">
      <alignment horizontal="right" vertical="center"/>
      <protection/>
    </xf>
    <xf numFmtId="0" fontId="19" fillId="0" borderId="11" xfId="55" applyFont="1" applyBorder="1" applyAlignment="1">
      <alignment horizontal="right" vertical="center"/>
      <protection/>
    </xf>
    <xf numFmtId="169" fontId="5" fillId="0" borderId="10" xfId="55" applyNumberFormat="1" applyFont="1" applyBorder="1" applyAlignment="1">
      <alignment horizontal="right" vertical="center"/>
      <protection/>
    </xf>
    <xf numFmtId="0" fontId="0" fillId="0" borderId="11" xfId="51" applyBorder="1" applyAlignment="1">
      <alignment vertical="top"/>
      <protection/>
    </xf>
    <xf numFmtId="0" fontId="0" fillId="0" borderId="11" xfId="51" applyBorder="1" applyAlignment="1">
      <alignment horizontal="center" vertical="top"/>
      <protection/>
    </xf>
    <xf numFmtId="0" fontId="0" fillId="0" borderId="10" xfId="51" applyBorder="1" applyAlignment="1">
      <alignment wrapText="1"/>
      <protection/>
    </xf>
    <xf numFmtId="0" fontId="0" fillId="0" borderId="10" xfId="51" applyBorder="1" applyAlignment="1">
      <alignment horizontal="center" vertical="top"/>
      <protection/>
    </xf>
    <xf numFmtId="0" fontId="4" fillId="0" borderId="10" xfId="51" applyFont="1" applyBorder="1" applyAlignment="1">
      <alignment wrapText="1"/>
      <protection/>
    </xf>
    <xf numFmtId="4" fontId="0" fillId="0" borderId="11" xfId="54" applyNumberFormat="1" applyFont="1" applyBorder="1" applyAlignment="1">
      <alignment horizontal="right" vertical="center"/>
      <protection/>
    </xf>
    <xf numFmtId="4" fontId="0" fillId="0" borderId="12" xfId="54" applyNumberFormat="1" applyBorder="1" applyAlignment="1">
      <alignment/>
      <protection/>
    </xf>
    <xf numFmtId="4" fontId="0" fillId="0" borderId="10" xfId="54" applyNumberFormat="1" applyBorder="1" applyAlignment="1">
      <alignment horizontal="right" vertical="center"/>
      <protection/>
    </xf>
    <xf numFmtId="4" fontId="0" fillId="0" borderId="16" xfId="54" applyNumberFormat="1" applyFont="1" applyBorder="1" applyAlignment="1">
      <alignment horizontal="right" vertical="center"/>
      <protection/>
    </xf>
    <xf numFmtId="4" fontId="0" fillId="0" borderId="10" xfId="54" applyNumberFormat="1" applyFont="1" applyBorder="1" applyAlignment="1">
      <alignment horizontal="right" vertical="center"/>
      <protection/>
    </xf>
    <xf numFmtId="4" fontId="4" fillId="0" borderId="10" xfId="54" applyNumberFormat="1" applyFont="1" applyBorder="1" applyAlignment="1">
      <alignment horizontal="right" vertical="center"/>
      <protection/>
    </xf>
    <xf numFmtId="4" fontId="5" fillId="0" borderId="11" xfId="50" applyNumberFormat="1" applyFont="1" applyBorder="1" applyAlignment="1">
      <alignment horizontal="right" vertical="center"/>
      <protection/>
    </xf>
    <xf numFmtId="4" fontId="5" fillId="0" borderId="12" xfId="50" applyNumberFormat="1" applyFont="1" applyBorder="1" applyAlignment="1">
      <alignment horizontal="right" vertical="center"/>
      <protection/>
    </xf>
    <xf numFmtId="4" fontId="5" fillId="0" borderId="12" xfId="50" applyNumberFormat="1" applyFont="1" applyBorder="1" applyAlignment="1">
      <alignment/>
      <protection/>
    </xf>
    <xf numFmtId="4" fontId="5" fillId="0" borderId="10" xfId="50" applyNumberFormat="1" applyFont="1" applyBorder="1" applyAlignment="1">
      <alignment horizontal="right" vertical="center"/>
      <protection/>
    </xf>
    <xf numFmtId="4" fontId="19" fillId="0" borderId="11" xfId="50" applyNumberFormat="1" applyFont="1" applyBorder="1" applyAlignment="1">
      <alignment horizontal="right" vertical="center"/>
      <protection/>
    </xf>
    <xf numFmtId="4" fontId="5" fillId="0" borderId="10" xfId="50" applyNumberFormat="1" applyFont="1" applyBorder="1" applyAlignment="1">
      <alignment/>
      <protection/>
    </xf>
    <xf numFmtId="4" fontId="19" fillId="0" borderId="10" xfId="50" applyNumberFormat="1" applyFont="1" applyBorder="1" applyAlignment="1">
      <alignment horizontal="right" vertical="center"/>
      <protection/>
    </xf>
    <xf numFmtId="0" fontId="24" fillId="0" borderId="10" xfId="50" applyFont="1" applyBorder="1" applyAlignment="1">
      <alignment wrapText="1"/>
      <protection/>
    </xf>
    <xf numFmtId="4" fontId="15" fillId="0" borderId="10" xfId="0" applyNumberFormat="1" applyFont="1" applyBorder="1" applyAlignment="1">
      <alignment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17" xfId="0" applyFont="1" applyBorder="1" applyAlignment="1">
      <alignment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 vertical="center" wrapText="1"/>
    </xf>
    <xf numFmtId="0" fontId="5" fillId="0" borderId="10" xfId="55" applyFont="1" applyBorder="1" applyAlignment="1">
      <alignment/>
      <protection/>
    </xf>
    <xf numFmtId="0" fontId="0" fillId="0" borderId="10" xfId="55" applyBorder="1" applyAlignment="1">
      <alignment/>
      <protection/>
    </xf>
    <xf numFmtId="0" fontId="5" fillId="0" borderId="10" xfId="55" applyFont="1" applyBorder="1" applyAlignment="1">
      <alignment wrapText="1"/>
      <protection/>
    </xf>
    <xf numFmtId="0" fontId="22" fillId="0" borderId="0" xfId="55" applyFont="1" applyAlignment="1">
      <alignment/>
      <protection/>
    </xf>
    <xf numFmtId="0" fontId="0" fillId="0" borderId="0" xfId="55" applyAlignment="1">
      <alignment/>
      <protection/>
    </xf>
    <xf numFmtId="0" fontId="19" fillId="0" borderId="10" xfId="55" applyFont="1" applyBorder="1" applyAlignment="1">
      <alignment horizontal="center" vertical="center"/>
      <protection/>
    </xf>
    <xf numFmtId="0" fontId="20" fillId="0" borderId="10" xfId="55" applyFont="1" applyBorder="1" applyAlignment="1">
      <alignment horizontal="center" vertical="center" wrapText="1"/>
      <protection/>
    </xf>
    <xf numFmtId="0" fontId="21" fillId="0" borderId="10" xfId="55" applyFont="1" applyBorder="1" applyAlignment="1">
      <alignment horizontal="center" vertical="center"/>
      <protection/>
    </xf>
    <xf numFmtId="0" fontId="19" fillId="0" borderId="10" xfId="55" applyFont="1" applyBorder="1" applyAlignment="1">
      <alignment/>
      <protection/>
    </xf>
    <xf numFmtId="0" fontId="5" fillId="0" borderId="10" xfId="55" applyFont="1" applyBorder="1" applyAlignment="1">
      <alignment vertical="top"/>
      <protection/>
    </xf>
    <xf numFmtId="0" fontId="19" fillId="0" borderId="10" xfId="55" applyFont="1" applyBorder="1" applyAlignment="1">
      <alignment wrapText="1"/>
      <protection/>
    </xf>
    <xf numFmtId="0" fontId="5" fillId="0" borderId="0" xfId="0" applyFont="1" applyAlignment="1">
      <alignment horizontal="left" wrapText="1"/>
    </xf>
    <xf numFmtId="0" fontId="5" fillId="0" borderId="0" xfId="0" applyNumberFormat="1" applyFont="1" applyAlignment="1">
      <alignment horizontal="left" vertical="center" wrapText="1"/>
    </xf>
    <xf numFmtId="0" fontId="7" fillId="0" borderId="18" xfId="53" applyFont="1" applyBorder="1" applyAlignment="1">
      <alignment horizontal="center" wrapText="1"/>
      <protection/>
    </xf>
    <xf numFmtId="0" fontId="7" fillId="0" borderId="18" xfId="53" applyFont="1" applyBorder="1" applyAlignment="1">
      <alignment horizontal="center"/>
      <protection/>
    </xf>
    <xf numFmtId="0" fontId="9" fillId="0" borderId="13" xfId="53" applyFont="1" applyBorder="1" applyAlignment="1">
      <alignment horizontal="center" wrapText="1"/>
      <protection/>
    </xf>
    <xf numFmtId="0" fontId="9" fillId="0" borderId="13" xfId="53" applyFont="1" applyBorder="1" applyAlignment="1">
      <alignment horizontal="center"/>
      <protection/>
    </xf>
    <xf numFmtId="4" fontId="9" fillId="0" borderId="13" xfId="53" applyNumberFormat="1" applyFont="1" applyBorder="1" applyAlignment="1">
      <alignment horizontal="center" wrapText="1"/>
      <protection/>
    </xf>
    <xf numFmtId="0" fontId="9" fillId="0" borderId="19" xfId="53" applyFont="1" applyBorder="1" applyAlignment="1">
      <alignment horizontal="center"/>
      <protection/>
    </xf>
    <xf numFmtId="0" fontId="9" fillId="0" borderId="20" xfId="53" applyFont="1" applyBorder="1" applyAlignment="1">
      <alignment horizontal="center"/>
      <protection/>
    </xf>
    <xf numFmtId="0" fontId="9" fillId="0" borderId="21" xfId="53" applyFont="1" applyBorder="1" applyAlignment="1">
      <alignment horizontal="center"/>
      <protection/>
    </xf>
    <xf numFmtId="0" fontId="11" fillId="0" borderId="19" xfId="53" applyFont="1" applyBorder="1" applyAlignment="1">
      <alignment horizontal="center" vertical="top" wrapText="1"/>
      <protection/>
    </xf>
    <xf numFmtId="0" fontId="11" fillId="0" borderId="20" xfId="53" applyFont="1" applyBorder="1" applyAlignment="1">
      <alignment horizontal="center" vertical="top" wrapText="1"/>
      <protection/>
    </xf>
    <xf numFmtId="0" fontId="11" fillId="0" borderId="21" xfId="53" applyFont="1" applyBorder="1" applyAlignment="1">
      <alignment horizontal="center" vertical="top" wrapText="1"/>
      <protection/>
    </xf>
    <xf numFmtId="10" fontId="9" fillId="0" borderId="19" xfId="53" applyNumberFormat="1" applyFont="1" applyBorder="1" applyAlignment="1">
      <alignment horizontal="center"/>
      <protection/>
    </xf>
    <xf numFmtId="10" fontId="9" fillId="0" borderId="20" xfId="53" applyNumberFormat="1" applyFont="1" applyBorder="1" applyAlignment="1">
      <alignment horizontal="center"/>
      <protection/>
    </xf>
    <xf numFmtId="10" fontId="9" fillId="0" borderId="21" xfId="53" applyNumberFormat="1" applyFont="1" applyBorder="1" applyAlignment="1">
      <alignment horizontal="center"/>
      <protection/>
    </xf>
    <xf numFmtId="49" fontId="9" fillId="0" borderId="19" xfId="53" applyNumberFormat="1" applyFont="1" applyBorder="1" applyAlignment="1">
      <alignment horizontal="center"/>
      <protection/>
    </xf>
    <xf numFmtId="49" fontId="9" fillId="0" borderId="20" xfId="53" applyNumberFormat="1" applyFont="1" applyBorder="1" applyAlignment="1">
      <alignment horizontal="center"/>
      <protection/>
    </xf>
    <xf numFmtId="49" fontId="9" fillId="0" borderId="21" xfId="53" applyNumberFormat="1" applyFont="1" applyBorder="1" applyAlignment="1">
      <alignment horizontal="center"/>
      <protection/>
    </xf>
    <xf numFmtId="49" fontId="16" fillId="0" borderId="19" xfId="53" applyNumberFormat="1" applyFont="1" applyBorder="1" applyAlignment="1">
      <alignment horizontal="center"/>
      <protection/>
    </xf>
    <xf numFmtId="49" fontId="16" fillId="0" borderId="20" xfId="53" applyNumberFormat="1" applyFont="1" applyBorder="1" applyAlignment="1">
      <alignment horizontal="center"/>
      <protection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10" fontId="16" fillId="0" borderId="19" xfId="53" applyNumberFormat="1" applyFont="1" applyBorder="1" applyAlignment="1">
      <alignment horizontal="center"/>
      <protection/>
    </xf>
    <xf numFmtId="10" fontId="16" fillId="0" borderId="20" xfId="53" applyNumberFormat="1" applyFont="1" applyBorder="1" applyAlignment="1">
      <alignment horizontal="center"/>
      <protection/>
    </xf>
    <xf numFmtId="10" fontId="16" fillId="0" borderId="21" xfId="53" applyNumberFormat="1" applyFont="1" applyBorder="1" applyAlignment="1">
      <alignment horizontal="center"/>
      <protection/>
    </xf>
    <xf numFmtId="0" fontId="7" fillId="0" borderId="19" xfId="53" applyFont="1" applyBorder="1" applyAlignment="1">
      <alignment horizontal="left" wrapText="1"/>
      <protection/>
    </xf>
    <xf numFmtId="0" fontId="7" fillId="0" borderId="20" xfId="53" applyFont="1" applyBorder="1" applyAlignment="1">
      <alignment horizontal="left" wrapText="1"/>
      <protection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7" fillId="0" borderId="19" xfId="53" applyFont="1" applyBorder="1" applyAlignment="1">
      <alignment horizontal="center" wrapText="1"/>
      <protection/>
    </xf>
    <xf numFmtId="0" fontId="7" fillId="0" borderId="20" xfId="53" applyFont="1" applyBorder="1" applyAlignment="1">
      <alignment horizontal="center" wrapText="1"/>
      <protection/>
    </xf>
    <xf numFmtId="0" fontId="7" fillId="0" borderId="21" xfId="53" applyFont="1" applyBorder="1" applyAlignment="1">
      <alignment horizontal="center" wrapText="1"/>
      <protection/>
    </xf>
    <xf numFmtId="0" fontId="7" fillId="0" borderId="21" xfId="53" applyFont="1" applyBorder="1" applyAlignment="1">
      <alignment horizontal="left" wrapText="1"/>
      <protection/>
    </xf>
    <xf numFmtId="49" fontId="9" fillId="0" borderId="19" xfId="53" applyNumberFormat="1" applyFont="1" applyBorder="1" applyAlignment="1">
      <alignment horizontal="center" wrapText="1"/>
      <protection/>
    </xf>
    <xf numFmtId="49" fontId="9" fillId="0" borderId="20" xfId="53" applyNumberFormat="1" applyFont="1" applyBorder="1" applyAlignment="1">
      <alignment horizontal="center" wrapText="1"/>
      <protection/>
    </xf>
    <xf numFmtId="49" fontId="9" fillId="0" borderId="21" xfId="53" applyNumberFormat="1" applyFont="1" applyBorder="1" applyAlignment="1">
      <alignment horizontal="center" wrapText="1"/>
      <protection/>
    </xf>
    <xf numFmtId="0" fontId="10" fillId="0" borderId="0" xfId="53" applyFont="1" applyAlignment="1">
      <alignment horizontal="center"/>
      <protection/>
    </xf>
    <xf numFmtId="0" fontId="7" fillId="0" borderId="13" xfId="53" applyFont="1" applyBorder="1" applyAlignment="1">
      <alignment horizontal="center"/>
      <protection/>
    </xf>
    <xf numFmtId="0" fontId="9" fillId="0" borderId="19" xfId="53" applyFont="1" applyBorder="1" applyAlignment="1">
      <alignment horizontal="center" vertical="top" wrapText="1"/>
      <protection/>
    </xf>
    <xf numFmtId="0" fontId="9" fillId="0" borderId="20" xfId="53" applyFont="1" applyBorder="1" applyAlignment="1">
      <alignment horizontal="center" vertical="top" wrapText="1"/>
      <protection/>
    </xf>
    <xf numFmtId="0" fontId="9" fillId="0" borderId="21" xfId="53" applyFont="1" applyBorder="1" applyAlignment="1">
      <alignment horizontal="center" vertical="top" wrapText="1"/>
      <protection/>
    </xf>
    <xf numFmtId="4" fontId="9" fillId="0" borderId="19" xfId="53" applyNumberFormat="1" applyFont="1" applyBorder="1" applyAlignment="1">
      <alignment horizontal="center"/>
      <protection/>
    </xf>
    <xf numFmtId="4" fontId="9" fillId="0" borderId="20" xfId="53" applyNumberFormat="1" applyFont="1" applyBorder="1" applyAlignment="1">
      <alignment horizontal="center"/>
      <protection/>
    </xf>
    <xf numFmtId="4" fontId="9" fillId="0" borderId="21" xfId="53" applyNumberFormat="1" applyFont="1" applyBorder="1" applyAlignment="1">
      <alignment horizontal="center"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2" fontId="0" fillId="0" borderId="11" xfId="54" applyNumberFormat="1" applyFont="1" applyBorder="1" applyAlignment="1">
      <alignment horizontal="right" vertical="center"/>
      <protection/>
    </xf>
    <xf numFmtId="0" fontId="0" fillId="0" borderId="11" xfId="54" applyFont="1" applyBorder="1" applyAlignment="1">
      <alignment horizontal="right" vertical="center"/>
      <protection/>
    </xf>
    <xf numFmtId="166" fontId="0" fillId="0" borderId="11" xfId="54" applyNumberFormat="1" applyFont="1" applyBorder="1" applyAlignment="1">
      <alignment horizontal="right" vertical="center"/>
      <protection/>
    </xf>
    <xf numFmtId="1" fontId="0" fillId="0" borderId="11" xfId="54" applyNumberFormat="1" applyFont="1" applyBorder="1" applyAlignment="1">
      <alignment horizontal="right" vertical="center"/>
      <protection/>
    </xf>
    <xf numFmtId="0" fontId="0" fillId="0" borderId="10" xfId="54" applyFont="1" applyBorder="1" applyAlignment="1">
      <alignment horizontal="right" vertical="center"/>
      <protection/>
    </xf>
    <xf numFmtId="1" fontId="4" fillId="0" borderId="10" xfId="54" applyNumberFormat="1" applyFont="1" applyBorder="1" applyAlignment="1">
      <alignment horizontal="right" vertical="center"/>
      <protection/>
    </xf>
    <xf numFmtId="0" fontId="0" fillId="0" borderId="10" xfId="50" applyBorder="1" applyAlignment="1">
      <alignment horizontal="center" vertical="top"/>
      <protection/>
    </xf>
    <xf numFmtId="0" fontId="0" fillId="0" borderId="10" xfId="50" applyBorder="1" applyAlignme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Баланс" xfId="50"/>
    <cellStyle name="Обычный_Изменение" xfId="51"/>
    <cellStyle name="Обычный_прирост" xfId="52"/>
    <cellStyle name="Обычный_Справка о несоблюдении" xfId="53"/>
    <cellStyle name="Обычный_ССА" xfId="54"/>
    <cellStyle name="Обычный_СЧА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6"/>
  <sheetViews>
    <sheetView zoomScalePageLayoutView="0" workbookViewId="0" topLeftCell="A32">
      <selection activeCell="A35" sqref="A35:IV47"/>
    </sheetView>
  </sheetViews>
  <sheetFormatPr defaultColWidth="10.66015625" defaultRowHeight="11.25"/>
  <cols>
    <col min="1" max="1" width="2.33203125" style="0" customWidth="1"/>
    <col min="2" max="2" width="79.66015625" style="0" customWidth="1"/>
    <col min="3" max="3" width="9.83203125" style="1" customWidth="1"/>
    <col min="4" max="4" width="15.5" style="0" customWidth="1"/>
    <col min="5" max="5" width="16.33203125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172</v>
      </c>
    </row>
    <row r="3" spans="2:5" s="4" customFormat="1" ht="12" customHeight="1">
      <c r="B3" s="5"/>
      <c r="E3" s="7" t="s">
        <v>0</v>
      </c>
    </row>
    <row r="4" spans="2:5" s="4" customFormat="1" ht="12" customHeight="1">
      <c r="B4" s="5"/>
      <c r="E4" s="7" t="s">
        <v>1</v>
      </c>
    </row>
    <row r="5" spans="2:5" s="4" customFormat="1" ht="12" customHeight="1">
      <c r="B5" s="5"/>
      <c r="E5" s="7" t="s">
        <v>2</v>
      </c>
    </row>
    <row r="6" spans="2:5" s="4" customFormat="1" ht="12" customHeight="1">
      <c r="B6" s="5"/>
      <c r="E6" s="7" t="s">
        <v>3</v>
      </c>
    </row>
    <row r="7" spans="2:5" s="4" customFormat="1" ht="12" customHeight="1">
      <c r="B7" s="5"/>
      <c r="E7" s="7" t="s">
        <v>4</v>
      </c>
    </row>
    <row r="8" spans="2:5" s="4" customFormat="1" ht="12" customHeight="1">
      <c r="B8" s="200" t="s">
        <v>113</v>
      </c>
      <c r="C8" s="200"/>
      <c r="D8" s="200"/>
      <c r="E8" s="200"/>
    </row>
    <row r="9" spans="2:5" s="4" customFormat="1" ht="12" customHeight="1">
      <c r="B9" s="201" t="s">
        <v>385</v>
      </c>
      <c r="C9" s="201"/>
      <c r="D9" s="201"/>
      <c r="E9" s="201"/>
    </row>
    <row r="10" spans="2:5" ht="12" customHeight="1">
      <c r="B10" s="42" t="s">
        <v>262</v>
      </c>
      <c r="C10" s="11"/>
      <c r="D10" s="11"/>
      <c r="E10" s="11"/>
    </row>
    <row r="11" spans="2:5" ht="11.25" customHeight="1">
      <c r="B11" s="12" t="s">
        <v>5</v>
      </c>
      <c r="C11" s="11"/>
      <c r="D11" s="11"/>
      <c r="E11" s="11"/>
    </row>
    <row r="12" spans="2:5" s="13" customFormat="1" ht="9" customHeight="1">
      <c r="B12" s="202" t="s">
        <v>87</v>
      </c>
      <c r="C12" s="202"/>
      <c r="D12" s="202"/>
      <c r="E12" s="202"/>
    </row>
    <row r="13" spans="2:5" ht="11.25" customHeight="1">
      <c r="B13" s="202" t="s">
        <v>188</v>
      </c>
      <c r="C13" s="202"/>
      <c r="D13" s="202"/>
      <c r="E13" s="202"/>
    </row>
    <row r="15" spans="2:5" ht="36.75" customHeight="1">
      <c r="B15" s="37" t="s">
        <v>31</v>
      </c>
      <c r="C15" s="15" t="s">
        <v>117</v>
      </c>
      <c r="D15" s="15" t="s">
        <v>173</v>
      </c>
      <c r="E15" s="15" t="s">
        <v>174</v>
      </c>
    </row>
    <row r="16" spans="2:5" ht="11.25">
      <c r="B16" s="16">
        <v>1</v>
      </c>
      <c r="C16" s="16">
        <v>2</v>
      </c>
      <c r="D16" s="16">
        <v>3</v>
      </c>
      <c r="E16" s="16">
        <v>4</v>
      </c>
    </row>
    <row r="17" spans="2:5" ht="39" customHeight="1">
      <c r="B17" s="68" t="s">
        <v>175</v>
      </c>
      <c r="C17" s="70">
        <v>100</v>
      </c>
      <c r="D17" s="71">
        <f>D19+D21</f>
        <v>24933.80775</v>
      </c>
      <c r="E17" s="71">
        <f>E19+E20+E21</f>
        <v>51943.99185</v>
      </c>
    </row>
    <row r="18" spans="2:5" ht="17.25" customHeight="1">
      <c r="B18" s="69" t="s">
        <v>176</v>
      </c>
      <c r="C18" s="72"/>
      <c r="D18" s="71"/>
      <c r="E18" s="71"/>
    </row>
    <row r="19" spans="2:5" ht="29.25" customHeight="1">
      <c r="B19" s="69" t="s">
        <v>177</v>
      </c>
      <c r="C19" s="74">
        <v>110</v>
      </c>
      <c r="D19" s="71">
        <v>24885.27484</v>
      </c>
      <c r="E19" s="71">
        <v>51918.0199</v>
      </c>
    </row>
    <row r="20" spans="2:5" ht="57.75" customHeight="1">
      <c r="B20" s="69" t="s">
        <v>178</v>
      </c>
      <c r="C20" s="74">
        <v>120</v>
      </c>
      <c r="D20" s="73">
        <v>0</v>
      </c>
      <c r="E20" s="73">
        <v>0</v>
      </c>
    </row>
    <row r="21" spans="2:5" ht="29.25" customHeight="1">
      <c r="B21" s="69" t="s">
        <v>179</v>
      </c>
      <c r="C21" s="74">
        <v>130</v>
      </c>
      <c r="D21" s="73">
        <v>48.53291</v>
      </c>
      <c r="E21" s="73">
        <v>25.97195</v>
      </c>
    </row>
    <row r="22" spans="2:5" ht="57.75" customHeight="1">
      <c r="B22" s="69" t="s">
        <v>180</v>
      </c>
      <c r="C22" s="74">
        <v>140</v>
      </c>
      <c r="D22" s="73">
        <v>0</v>
      </c>
      <c r="E22" s="73">
        <v>0</v>
      </c>
    </row>
    <row r="23" spans="2:5" ht="21" customHeight="1">
      <c r="B23" s="69" t="s">
        <v>181</v>
      </c>
      <c r="C23" s="74">
        <v>150</v>
      </c>
      <c r="D23" s="73">
        <v>0</v>
      </c>
      <c r="E23" s="73">
        <v>0</v>
      </c>
    </row>
    <row r="24" spans="2:5" ht="48.75" customHeight="1">
      <c r="B24" s="69" t="s">
        <v>182</v>
      </c>
      <c r="C24" s="74">
        <v>200</v>
      </c>
      <c r="D24" s="75">
        <f>D26+D27+D28</f>
        <v>489</v>
      </c>
      <c r="E24" s="75">
        <f>E26+E27+E28</f>
        <v>627</v>
      </c>
    </row>
    <row r="25" spans="2:5" ht="21" customHeight="1">
      <c r="B25" s="69" t="s">
        <v>176</v>
      </c>
      <c r="C25" s="72"/>
      <c r="D25" s="71"/>
      <c r="E25" s="71"/>
    </row>
    <row r="26" spans="2:5" ht="33.75" customHeight="1">
      <c r="B26" s="69" t="s">
        <v>183</v>
      </c>
      <c r="C26" s="74">
        <v>210</v>
      </c>
      <c r="D26" s="75">
        <v>483</v>
      </c>
      <c r="E26" s="75">
        <v>624</v>
      </c>
    </row>
    <row r="27" spans="2:5" ht="56.25" customHeight="1">
      <c r="B27" s="69" t="s">
        <v>184</v>
      </c>
      <c r="C27" s="74">
        <v>220</v>
      </c>
      <c r="D27" s="75">
        <v>3</v>
      </c>
      <c r="E27" s="75">
        <v>0</v>
      </c>
    </row>
    <row r="28" spans="2:5" ht="33.75" customHeight="1">
      <c r="B28" s="69" t="s">
        <v>185</v>
      </c>
      <c r="C28" s="74">
        <v>230</v>
      </c>
      <c r="D28" s="75">
        <v>3</v>
      </c>
      <c r="E28" s="75">
        <v>3</v>
      </c>
    </row>
    <row r="29" spans="2:5" ht="57.75" customHeight="1">
      <c r="B29" s="69" t="s">
        <v>186</v>
      </c>
      <c r="C29" s="74">
        <v>240</v>
      </c>
      <c r="D29" s="75">
        <v>0</v>
      </c>
      <c r="E29" s="75">
        <v>0</v>
      </c>
    </row>
    <row r="30" spans="2:5" ht="23.25" customHeight="1">
      <c r="B30" s="69" t="s">
        <v>187</v>
      </c>
      <c r="C30" s="74">
        <v>250</v>
      </c>
      <c r="D30" s="73">
        <v>0</v>
      </c>
      <c r="E30" s="73">
        <v>0</v>
      </c>
    </row>
    <row r="34" ht="11.25">
      <c r="B34" s="17"/>
    </row>
    <row r="35" spans="2:5" ht="21" customHeight="1">
      <c r="B35" s="93" t="s">
        <v>28</v>
      </c>
      <c r="C35" s="94" t="s">
        <v>339</v>
      </c>
      <c r="D35" s="95"/>
      <c r="E35" s="95"/>
    </row>
    <row r="36" spans="2:5" ht="12">
      <c r="B36" s="95"/>
      <c r="C36" s="96"/>
      <c r="D36" s="95"/>
      <c r="E36" s="95"/>
    </row>
    <row r="37" spans="2:5" ht="12">
      <c r="B37" s="95"/>
      <c r="C37" s="96"/>
      <c r="D37" s="95"/>
      <c r="E37" s="95"/>
    </row>
    <row r="38" spans="2:5" ht="12">
      <c r="B38" s="95"/>
      <c r="C38" s="96"/>
      <c r="D38" s="95"/>
      <c r="E38" s="95"/>
    </row>
    <row r="39" spans="2:5" ht="12">
      <c r="B39" s="93" t="s">
        <v>189</v>
      </c>
      <c r="C39" s="94" t="s">
        <v>340</v>
      </c>
      <c r="D39" s="95"/>
      <c r="E39" s="95"/>
    </row>
    <row r="40" spans="2:5" ht="12">
      <c r="B40" s="95"/>
      <c r="C40" s="96"/>
      <c r="D40" s="95"/>
      <c r="E40" s="95"/>
    </row>
    <row r="41" spans="2:5" ht="12">
      <c r="B41" s="95"/>
      <c r="C41" s="96"/>
      <c r="D41" s="95"/>
      <c r="E41" s="95"/>
    </row>
    <row r="42" spans="2:5" ht="12">
      <c r="B42" s="95"/>
      <c r="C42" s="96"/>
      <c r="D42" s="95"/>
      <c r="E42" s="95"/>
    </row>
    <row r="43" spans="2:5" ht="12">
      <c r="B43" s="93" t="s">
        <v>272</v>
      </c>
      <c r="C43" s="94" t="s">
        <v>273</v>
      </c>
      <c r="D43" s="95"/>
      <c r="E43" s="95"/>
    </row>
    <row r="44" spans="2:5" ht="12">
      <c r="B44" s="95"/>
      <c r="C44" s="96"/>
      <c r="D44" s="95"/>
      <c r="E44" s="95"/>
    </row>
    <row r="45" spans="2:5" ht="12">
      <c r="B45" s="95"/>
      <c r="C45" s="96"/>
      <c r="D45" s="95"/>
      <c r="E45" s="95"/>
    </row>
    <row r="46" spans="2:5" ht="12">
      <c r="B46" s="95"/>
      <c r="C46" s="96"/>
      <c r="D46" s="95"/>
      <c r="E46" s="95"/>
    </row>
  </sheetData>
  <sheetProtection/>
  <mergeCells count="4">
    <mergeCell ref="B8:E8"/>
    <mergeCell ref="B9:E9"/>
    <mergeCell ref="B12:E12"/>
    <mergeCell ref="B13:E13"/>
  </mergeCells>
  <printOptions/>
  <pageMargins left="0.75" right="0.75" top="0.56" bottom="0.65" header="0.5" footer="0.5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="110" zoomScaleNormal="110" zoomScalePageLayoutView="0" workbookViewId="0" topLeftCell="A1">
      <selection activeCell="B32" sqref="B32"/>
    </sheetView>
  </sheetViews>
  <sheetFormatPr defaultColWidth="10.66015625" defaultRowHeight="11.25"/>
  <cols>
    <col min="1" max="1" width="2.33203125" style="0" customWidth="1"/>
    <col min="2" max="2" width="81.66015625" style="0" customWidth="1"/>
    <col min="3" max="3" width="9.83203125" style="1" customWidth="1"/>
    <col min="4" max="4" width="31" style="0" customWidth="1"/>
    <col min="5" max="5" width="26.33203125" style="0" customWidth="1"/>
    <col min="6" max="6" width="15.83203125" style="0" customWidth="1"/>
  </cols>
  <sheetData>
    <row r="1" spans="1:4" ht="9.75" customHeight="1">
      <c r="A1" s="38"/>
      <c r="B1" s="39"/>
      <c r="C1" s="39"/>
      <c r="D1" s="38"/>
    </row>
    <row r="2" spans="1:4" ht="12">
      <c r="A2" s="38"/>
      <c r="B2" s="40" t="s">
        <v>113</v>
      </c>
      <c r="C2" s="41"/>
      <c r="D2" s="41"/>
    </row>
    <row r="3" spans="1:4" ht="15.75" customHeight="1">
      <c r="A3" s="38"/>
      <c r="B3" s="42" t="s">
        <v>114</v>
      </c>
      <c r="C3" s="43"/>
      <c r="D3" s="44"/>
    </row>
    <row r="4" spans="1:4" ht="17.25" customHeight="1">
      <c r="A4" s="38"/>
      <c r="B4" s="203" t="s">
        <v>383</v>
      </c>
      <c r="C4" s="203"/>
      <c r="D4" s="203"/>
    </row>
    <row r="5" spans="1:4" ht="18.75" customHeight="1">
      <c r="A5" s="38"/>
      <c r="B5" s="46" t="s">
        <v>262</v>
      </c>
      <c r="C5" s="47"/>
      <c r="D5" s="46"/>
    </row>
    <row r="6" spans="1:5" ht="20.25" customHeight="1">
      <c r="A6" s="38"/>
      <c r="B6" s="48" t="s">
        <v>5</v>
      </c>
      <c r="C6" s="49"/>
      <c r="D6" s="49"/>
      <c r="E6" s="36"/>
    </row>
    <row r="7" spans="1:5" s="13" customFormat="1" ht="22.5" customHeight="1">
      <c r="A7" s="50"/>
      <c r="B7" s="204" t="s">
        <v>264</v>
      </c>
      <c r="C7" s="205"/>
      <c r="D7" s="205"/>
      <c r="E7" s="35"/>
    </row>
    <row r="8" spans="1:5" s="13" customFormat="1" ht="19.5" customHeight="1">
      <c r="A8" s="50"/>
      <c r="B8" s="204" t="s">
        <v>188</v>
      </c>
      <c r="C8" s="205"/>
      <c r="D8" s="205"/>
      <c r="E8" s="35"/>
    </row>
    <row r="9" spans="1:4" ht="11.25">
      <c r="A9" s="38"/>
      <c r="B9" s="38"/>
      <c r="C9" s="51"/>
      <c r="D9" s="52" t="s">
        <v>115</v>
      </c>
    </row>
    <row r="10" spans="1:4" ht="27" customHeight="1">
      <c r="A10" s="206"/>
      <c r="B10" s="53" t="s">
        <v>116</v>
      </c>
      <c r="C10" s="54" t="s">
        <v>117</v>
      </c>
      <c r="D10" s="54" t="s">
        <v>118</v>
      </c>
    </row>
    <row r="11" spans="1:4" ht="12.75" customHeight="1">
      <c r="A11" s="206"/>
      <c r="B11" s="55" t="s">
        <v>191</v>
      </c>
      <c r="C11" s="56" t="s">
        <v>192</v>
      </c>
      <c r="D11" s="56" t="s">
        <v>193</v>
      </c>
    </row>
    <row r="12" spans="1:4" ht="18" customHeight="1">
      <c r="A12" s="38"/>
      <c r="B12" s="180" t="s">
        <v>119</v>
      </c>
      <c r="C12" s="181" t="s">
        <v>194</v>
      </c>
      <c r="D12" s="129">
        <v>56232676</v>
      </c>
    </row>
    <row r="13" spans="1:6" ht="30.75" customHeight="1">
      <c r="A13" s="38"/>
      <c r="B13" s="182" t="s">
        <v>120</v>
      </c>
      <c r="C13" s="183" t="s">
        <v>195</v>
      </c>
      <c r="D13" s="129">
        <v>90590155.1</v>
      </c>
      <c r="E13" s="77"/>
      <c r="F13" s="92"/>
    </row>
    <row r="14" spans="1:6" ht="36" customHeight="1">
      <c r="A14" s="38"/>
      <c r="B14" s="182" t="s">
        <v>121</v>
      </c>
      <c r="C14" s="183" t="s">
        <v>196</v>
      </c>
      <c r="D14" s="129">
        <v>27156412.96</v>
      </c>
      <c r="E14" s="77"/>
      <c r="F14" s="76"/>
    </row>
    <row r="15" spans="1:6" ht="42" customHeight="1">
      <c r="A15" s="38"/>
      <c r="B15" s="182" t="s">
        <v>122</v>
      </c>
      <c r="C15" s="183" t="s">
        <v>197</v>
      </c>
      <c r="D15" s="129" t="s">
        <v>11</v>
      </c>
      <c r="E15" s="77"/>
      <c r="F15" s="76"/>
    </row>
    <row r="16" spans="1:5" ht="39" customHeight="1">
      <c r="A16" s="38"/>
      <c r="B16" s="182" t="s">
        <v>123</v>
      </c>
      <c r="C16" s="183" t="s">
        <v>198</v>
      </c>
      <c r="D16" s="129" t="s">
        <v>11</v>
      </c>
      <c r="E16" s="77"/>
    </row>
    <row r="17" spans="1:5" ht="39" customHeight="1">
      <c r="A17" s="38"/>
      <c r="B17" s="182" t="s">
        <v>124</v>
      </c>
      <c r="C17" s="183" t="s">
        <v>199</v>
      </c>
      <c r="D17" s="129" t="s">
        <v>11</v>
      </c>
      <c r="E17" s="77"/>
    </row>
    <row r="18" spans="1:5" ht="51.75" customHeight="1">
      <c r="A18" s="38"/>
      <c r="B18" s="182" t="s">
        <v>125</v>
      </c>
      <c r="C18" s="183" t="s">
        <v>200</v>
      </c>
      <c r="D18" s="129">
        <v>-4970759.93</v>
      </c>
      <c r="E18" s="77"/>
    </row>
    <row r="19" spans="1:5" ht="33.75" customHeight="1">
      <c r="A19" s="38"/>
      <c r="B19" s="184" t="s">
        <v>126</v>
      </c>
      <c r="C19" s="183" t="s">
        <v>201</v>
      </c>
      <c r="D19" s="130">
        <v>114695658.21</v>
      </c>
      <c r="E19" s="77"/>
    </row>
    <row r="20" ht="11.25">
      <c r="D20" s="77"/>
    </row>
    <row r="21" ht="11.25">
      <c r="D21" s="67"/>
    </row>
    <row r="22" ht="11.25">
      <c r="D22" s="67"/>
    </row>
    <row r="23" spans="2:4" ht="11.25">
      <c r="B23" s="17"/>
      <c r="D23" s="67"/>
    </row>
    <row r="24" spans="2:4" ht="12">
      <c r="B24" s="93" t="s">
        <v>28</v>
      </c>
      <c r="C24" s="94" t="s">
        <v>331</v>
      </c>
      <c r="D24" s="95"/>
    </row>
    <row r="25" spans="2:4" ht="12">
      <c r="B25" s="95"/>
      <c r="C25" s="96"/>
      <c r="D25" s="95"/>
    </row>
    <row r="26" spans="2:4" ht="12">
      <c r="B26" s="95"/>
      <c r="C26" s="96"/>
      <c r="D26" s="95"/>
    </row>
    <row r="27" spans="2:4" ht="12">
      <c r="B27" s="95"/>
      <c r="C27" s="96"/>
      <c r="D27" s="95"/>
    </row>
    <row r="28" spans="2:4" ht="12">
      <c r="B28" s="93" t="s">
        <v>189</v>
      </c>
      <c r="C28" s="94" t="s">
        <v>340</v>
      </c>
      <c r="D28" s="95"/>
    </row>
    <row r="29" spans="2:4" ht="12">
      <c r="B29" s="95"/>
      <c r="C29" s="96"/>
      <c r="D29" s="95"/>
    </row>
    <row r="30" spans="2:4" ht="12">
      <c r="B30" s="95"/>
      <c r="C30" s="96"/>
      <c r="D30" s="95"/>
    </row>
    <row r="31" spans="2:4" ht="12">
      <c r="B31" s="95"/>
      <c r="C31" s="96"/>
      <c r="D31" s="95"/>
    </row>
    <row r="32" spans="2:4" ht="12">
      <c r="B32" s="93" t="s">
        <v>272</v>
      </c>
      <c r="C32" s="94" t="s">
        <v>273</v>
      </c>
      <c r="D32" s="95"/>
    </row>
    <row r="33" spans="2:4" ht="12">
      <c r="B33" s="95"/>
      <c r="C33" s="96"/>
      <c r="D33" s="95"/>
    </row>
    <row r="34" spans="2:4" ht="12">
      <c r="B34" s="95"/>
      <c r="C34" s="96"/>
      <c r="D34" s="95"/>
    </row>
  </sheetData>
  <sheetProtection/>
  <mergeCells count="4">
    <mergeCell ref="B4:D4"/>
    <mergeCell ref="B7:D7"/>
    <mergeCell ref="B8:D8"/>
    <mergeCell ref="A10:A11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83"/>
  <sheetViews>
    <sheetView tabSelected="1" zoomScalePageLayoutView="0" workbookViewId="0" topLeftCell="A1">
      <selection activeCell="I78" sqref="I78"/>
    </sheetView>
  </sheetViews>
  <sheetFormatPr defaultColWidth="10.66015625" defaultRowHeight="11.25"/>
  <cols>
    <col min="1" max="1" width="2.33203125" style="0" customWidth="1"/>
    <col min="2" max="2" width="40.33203125" style="0" customWidth="1"/>
    <col min="3" max="3" width="10" style="0" customWidth="1"/>
    <col min="4" max="4" width="5" style="0" customWidth="1"/>
    <col min="5" max="5" width="5.16015625" style="0" customWidth="1"/>
    <col min="6" max="6" width="20.16015625" style="0" customWidth="1"/>
    <col min="7" max="7" width="5.33203125" style="1" customWidth="1"/>
    <col min="8" max="9" width="20.83203125" style="0" customWidth="1"/>
  </cols>
  <sheetData>
    <row r="1" spans="2:7" ht="14.25" customHeight="1">
      <c r="B1" s="10" t="s">
        <v>127</v>
      </c>
      <c r="G1"/>
    </row>
    <row r="2" ht="12">
      <c r="B2" s="10" t="s">
        <v>128</v>
      </c>
    </row>
    <row r="3" ht="12">
      <c r="B3" s="10" t="s">
        <v>129</v>
      </c>
    </row>
    <row r="4" s="118" customFormat="1" ht="12" customHeight="1">
      <c r="B4" s="117" t="s">
        <v>262</v>
      </c>
    </row>
    <row r="5" spans="2:3" s="13" customFormat="1" ht="18" customHeight="1">
      <c r="B5" s="202" t="s">
        <v>188</v>
      </c>
      <c r="C5" s="202"/>
    </row>
    <row r="6" spans="2:7" ht="11.25" customHeight="1">
      <c r="B6" s="209" t="s">
        <v>60</v>
      </c>
      <c r="C6" s="209"/>
      <c r="D6" s="209"/>
      <c r="E6" s="209"/>
      <c r="F6" s="209"/>
      <c r="G6"/>
    </row>
    <row r="7" spans="2:6" s="13" customFormat="1" ht="9.75" customHeight="1">
      <c r="B7" s="202" t="s">
        <v>130</v>
      </c>
      <c r="C7" s="202"/>
      <c r="D7" s="202"/>
      <c r="E7" s="202"/>
      <c r="F7" s="202"/>
    </row>
    <row r="8" spans="2:6" s="13" customFormat="1" ht="9.75" customHeight="1">
      <c r="B8" s="202" t="s">
        <v>263</v>
      </c>
      <c r="C8" s="202"/>
      <c r="D8" s="202"/>
      <c r="E8" s="202"/>
      <c r="F8" s="202"/>
    </row>
    <row r="9" spans="2:6" s="13" customFormat="1" ht="9.75" customHeight="1">
      <c r="B9" s="128"/>
      <c r="C9" s="128"/>
      <c r="D9" s="128"/>
      <c r="E9" s="128"/>
      <c r="F9" s="128"/>
    </row>
    <row r="10" spans="2:9" ht="12.75" customHeight="1">
      <c r="B10" s="213" t="s">
        <v>315</v>
      </c>
      <c r="C10" s="214"/>
      <c r="D10" s="214"/>
      <c r="E10" s="214"/>
      <c r="F10" s="213"/>
      <c r="G10" s="158"/>
      <c r="H10" s="159"/>
      <c r="I10" s="160" t="s">
        <v>399</v>
      </c>
    </row>
    <row r="11" spans="2:9" ht="24" customHeight="1">
      <c r="B11" s="215" t="s">
        <v>131</v>
      </c>
      <c r="C11" s="211"/>
      <c r="D11" s="211"/>
      <c r="E11" s="211"/>
      <c r="F11" s="215"/>
      <c r="G11" s="216" t="s">
        <v>7</v>
      </c>
      <c r="H11" s="161" t="s">
        <v>400</v>
      </c>
      <c r="I11" s="161" t="s">
        <v>401</v>
      </c>
    </row>
    <row r="12" spans="2:9" ht="33" customHeight="1">
      <c r="B12" s="215"/>
      <c r="C12" s="215"/>
      <c r="D12" s="215"/>
      <c r="E12" s="215"/>
      <c r="F12" s="215"/>
      <c r="G12" s="216"/>
      <c r="H12" s="162" t="s">
        <v>132</v>
      </c>
      <c r="I12" s="162" t="s">
        <v>133</v>
      </c>
    </row>
    <row r="13" spans="2:9" ht="18" customHeight="1">
      <c r="B13" s="217" t="s">
        <v>191</v>
      </c>
      <c r="C13" s="211"/>
      <c r="D13" s="211"/>
      <c r="E13" s="211"/>
      <c r="F13" s="217"/>
      <c r="G13" s="163" t="s">
        <v>192</v>
      </c>
      <c r="H13" s="163" t="s">
        <v>193</v>
      </c>
      <c r="I13" s="163" t="s">
        <v>202</v>
      </c>
    </row>
    <row r="14" spans="2:9" ht="11.25">
      <c r="B14" s="218" t="s">
        <v>134</v>
      </c>
      <c r="C14" s="211"/>
      <c r="D14" s="211"/>
      <c r="E14" s="211"/>
      <c r="F14" s="218"/>
      <c r="G14" s="164"/>
      <c r="H14" s="165"/>
      <c r="I14" s="165"/>
    </row>
    <row r="15" spans="2:9" ht="12.75" customHeight="1">
      <c r="B15" s="219" t="s">
        <v>135</v>
      </c>
      <c r="C15" s="211"/>
      <c r="D15" s="211"/>
      <c r="E15" s="211"/>
      <c r="F15" s="219"/>
      <c r="G15" s="166" t="s">
        <v>194</v>
      </c>
      <c r="H15" s="167">
        <v>298843.27</v>
      </c>
      <c r="I15" s="167">
        <v>284343.27</v>
      </c>
    </row>
    <row r="16" spans="2:9" ht="12" customHeight="1">
      <c r="B16" s="210" t="s">
        <v>8</v>
      </c>
      <c r="C16" s="211"/>
      <c r="D16" s="211"/>
      <c r="E16" s="211"/>
      <c r="F16" s="210"/>
      <c r="G16" s="168"/>
      <c r="H16" s="169"/>
      <c r="I16" s="170"/>
    </row>
    <row r="17" spans="2:9" ht="11.25">
      <c r="B17" s="210" t="s">
        <v>9</v>
      </c>
      <c r="C17" s="211"/>
      <c r="D17" s="211"/>
      <c r="E17" s="211"/>
      <c r="F17" s="210"/>
      <c r="G17" s="172" t="s">
        <v>221</v>
      </c>
      <c r="H17" s="173">
        <v>298843.27</v>
      </c>
      <c r="I17" s="173">
        <v>284343.27</v>
      </c>
    </row>
    <row r="18" spans="2:9" ht="11.25">
      <c r="B18" s="210" t="s">
        <v>10</v>
      </c>
      <c r="C18" s="211"/>
      <c r="D18" s="211"/>
      <c r="E18" s="211"/>
      <c r="F18" s="210"/>
      <c r="G18" s="172" t="s">
        <v>222</v>
      </c>
      <c r="H18" s="174" t="s">
        <v>11</v>
      </c>
      <c r="I18" s="174" t="s">
        <v>11</v>
      </c>
    </row>
    <row r="19" spans="2:9" ht="9.75" customHeight="1">
      <c r="B19" s="219" t="s">
        <v>136</v>
      </c>
      <c r="C19" s="211"/>
      <c r="D19" s="211"/>
      <c r="E19" s="211"/>
      <c r="F19" s="219"/>
      <c r="G19" s="166" t="s">
        <v>195</v>
      </c>
      <c r="H19" s="175" t="s">
        <v>11</v>
      </c>
      <c r="I19" s="175" t="s">
        <v>11</v>
      </c>
    </row>
    <row r="20" spans="2:9" ht="9" customHeight="1">
      <c r="B20" s="210" t="s">
        <v>8</v>
      </c>
      <c r="C20" s="211"/>
      <c r="D20" s="211"/>
      <c r="E20" s="211"/>
      <c r="F20" s="210"/>
      <c r="G20" s="168"/>
      <c r="H20" s="169"/>
      <c r="I20" s="170"/>
    </row>
    <row r="21" spans="2:9" ht="11.25">
      <c r="B21" s="210" t="s">
        <v>9</v>
      </c>
      <c r="C21" s="211"/>
      <c r="D21" s="211"/>
      <c r="E21" s="211"/>
      <c r="F21" s="210"/>
      <c r="G21" s="172" t="s">
        <v>223</v>
      </c>
      <c r="H21" s="174" t="s">
        <v>11</v>
      </c>
      <c r="I21" s="174" t="s">
        <v>11</v>
      </c>
    </row>
    <row r="22" spans="2:9" ht="11.25">
      <c r="B22" s="210" t="s">
        <v>10</v>
      </c>
      <c r="C22" s="211"/>
      <c r="D22" s="211"/>
      <c r="E22" s="211"/>
      <c r="F22" s="210"/>
      <c r="G22" s="172" t="s">
        <v>224</v>
      </c>
      <c r="H22" s="174" t="s">
        <v>11</v>
      </c>
      <c r="I22" s="174" t="s">
        <v>11</v>
      </c>
    </row>
    <row r="23" spans="2:9" ht="11.25" customHeight="1">
      <c r="B23" s="212" t="s">
        <v>137</v>
      </c>
      <c r="C23" s="211"/>
      <c r="D23" s="211"/>
      <c r="E23" s="211"/>
      <c r="F23" s="212"/>
      <c r="G23" s="172" t="s">
        <v>196</v>
      </c>
      <c r="H23" s="175" t="s">
        <v>11</v>
      </c>
      <c r="I23" s="175" t="s">
        <v>11</v>
      </c>
    </row>
    <row r="24" spans="2:9" ht="11.25" customHeight="1">
      <c r="B24" s="212" t="s">
        <v>138</v>
      </c>
      <c r="C24" s="211"/>
      <c r="D24" s="211"/>
      <c r="E24" s="211"/>
      <c r="F24" s="212"/>
      <c r="G24" s="172" t="s">
        <v>197</v>
      </c>
      <c r="H24" s="175" t="s">
        <v>11</v>
      </c>
      <c r="I24" s="175" t="s">
        <v>11</v>
      </c>
    </row>
    <row r="25" spans="2:9" ht="11.25" customHeight="1">
      <c r="B25" s="212" t="s">
        <v>139</v>
      </c>
      <c r="C25" s="211"/>
      <c r="D25" s="211"/>
      <c r="E25" s="211"/>
      <c r="F25" s="212"/>
      <c r="G25" s="172" t="s">
        <v>198</v>
      </c>
      <c r="H25" s="175" t="s">
        <v>11</v>
      </c>
      <c r="I25" s="175" t="s">
        <v>11</v>
      </c>
    </row>
    <row r="26" spans="2:9" ht="11.25" customHeight="1">
      <c r="B26" s="212" t="s">
        <v>140</v>
      </c>
      <c r="C26" s="211"/>
      <c r="D26" s="211"/>
      <c r="E26" s="211"/>
      <c r="F26" s="212"/>
      <c r="G26" s="172" t="s">
        <v>199</v>
      </c>
      <c r="H26" s="176">
        <v>46515170.2</v>
      </c>
      <c r="I26" s="176">
        <v>46496868.9</v>
      </c>
    </row>
    <row r="27" spans="2:9" ht="11.25" customHeight="1">
      <c r="B27" s="212" t="s">
        <v>141</v>
      </c>
      <c r="C27" s="211"/>
      <c r="D27" s="211"/>
      <c r="E27" s="211"/>
      <c r="F27" s="212"/>
      <c r="G27" s="172" t="s">
        <v>200</v>
      </c>
      <c r="H27" s="167">
        <v>36810085.95</v>
      </c>
      <c r="I27" s="176">
        <v>37416466.1</v>
      </c>
    </row>
    <row r="28" spans="2:9" ht="11.25" customHeight="1">
      <c r="B28" s="212" t="s">
        <v>20</v>
      </c>
      <c r="C28" s="211"/>
      <c r="D28" s="211"/>
      <c r="E28" s="211"/>
      <c r="F28" s="212"/>
      <c r="G28" s="172" t="s">
        <v>201</v>
      </c>
      <c r="H28" s="175" t="s">
        <v>11</v>
      </c>
      <c r="I28" s="175" t="s">
        <v>11</v>
      </c>
    </row>
    <row r="29" spans="2:9" ht="11.25" customHeight="1">
      <c r="B29" s="212" t="s">
        <v>142</v>
      </c>
      <c r="C29" s="211"/>
      <c r="D29" s="211"/>
      <c r="E29" s="211"/>
      <c r="F29" s="212"/>
      <c r="G29" s="172" t="s">
        <v>248</v>
      </c>
      <c r="H29" s="177" t="s">
        <v>11</v>
      </c>
      <c r="I29" s="177" t="s">
        <v>11</v>
      </c>
    </row>
    <row r="30" spans="2:9" ht="11.25" customHeight="1">
      <c r="B30" s="212" t="s">
        <v>143</v>
      </c>
      <c r="C30" s="211"/>
      <c r="D30" s="211"/>
      <c r="E30" s="211"/>
      <c r="F30" s="212"/>
      <c r="G30" s="172" t="s">
        <v>250</v>
      </c>
      <c r="H30" s="174" t="s">
        <v>11</v>
      </c>
      <c r="I30" s="174" t="s">
        <v>11</v>
      </c>
    </row>
    <row r="31" spans="2:9" ht="11.25" customHeight="1">
      <c r="B31" s="212" t="s">
        <v>144</v>
      </c>
      <c r="C31" s="211"/>
      <c r="D31" s="211"/>
      <c r="E31" s="211"/>
      <c r="F31" s="212"/>
      <c r="G31" s="172" t="s">
        <v>252</v>
      </c>
      <c r="H31" s="174" t="s">
        <v>11</v>
      </c>
      <c r="I31" s="174" t="s">
        <v>11</v>
      </c>
    </row>
    <row r="32" spans="2:9" ht="11.25" customHeight="1">
      <c r="B32" s="212" t="s">
        <v>145</v>
      </c>
      <c r="C32" s="211"/>
      <c r="D32" s="211"/>
      <c r="E32" s="211"/>
      <c r="F32" s="212"/>
      <c r="G32" s="172" t="s">
        <v>204</v>
      </c>
      <c r="H32" s="177" t="s">
        <v>11</v>
      </c>
      <c r="I32" s="177" t="s">
        <v>11</v>
      </c>
    </row>
    <row r="33" spans="2:9" ht="9.75" customHeight="1">
      <c r="B33" s="212" t="s">
        <v>21</v>
      </c>
      <c r="C33" s="211"/>
      <c r="D33" s="211"/>
      <c r="E33" s="211"/>
      <c r="F33" s="212"/>
      <c r="G33" s="166" t="s">
        <v>205</v>
      </c>
      <c r="H33" s="175" t="s">
        <v>11</v>
      </c>
      <c r="I33" s="175" t="s">
        <v>11</v>
      </c>
    </row>
    <row r="34" spans="2:9" ht="9" customHeight="1">
      <c r="B34" s="212" t="s">
        <v>8</v>
      </c>
      <c r="C34" s="211"/>
      <c r="D34" s="211"/>
      <c r="E34" s="211"/>
      <c r="F34" s="212"/>
      <c r="G34" s="168"/>
      <c r="H34" s="170"/>
      <c r="I34" s="170"/>
    </row>
    <row r="35" spans="2:9" ht="11.25" customHeight="1">
      <c r="B35" s="212" t="s">
        <v>22</v>
      </c>
      <c r="C35" s="211"/>
      <c r="D35" s="211"/>
      <c r="E35" s="211"/>
      <c r="F35" s="212"/>
      <c r="G35" s="172" t="s">
        <v>341</v>
      </c>
      <c r="H35" s="175" t="s">
        <v>11</v>
      </c>
      <c r="I35" s="175" t="s">
        <v>11</v>
      </c>
    </row>
    <row r="36" spans="2:9" ht="11.25" customHeight="1">
      <c r="B36" s="212" t="s">
        <v>23</v>
      </c>
      <c r="C36" s="211"/>
      <c r="D36" s="211"/>
      <c r="E36" s="211"/>
      <c r="F36" s="212"/>
      <c r="G36" s="172" t="s">
        <v>342</v>
      </c>
      <c r="H36" s="175" t="s">
        <v>11</v>
      </c>
      <c r="I36" s="175" t="s">
        <v>11</v>
      </c>
    </row>
    <row r="37" spans="2:9" ht="11.25" customHeight="1">
      <c r="B37" s="212" t="s">
        <v>24</v>
      </c>
      <c r="C37" s="211"/>
      <c r="D37" s="211"/>
      <c r="E37" s="211"/>
      <c r="F37" s="212"/>
      <c r="G37" s="172" t="s">
        <v>343</v>
      </c>
      <c r="H37" s="175" t="s">
        <v>11</v>
      </c>
      <c r="I37" s="175" t="s">
        <v>11</v>
      </c>
    </row>
    <row r="38" spans="2:9" ht="11.25" customHeight="1">
      <c r="B38" s="212" t="s">
        <v>25</v>
      </c>
      <c r="C38" s="211"/>
      <c r="D38" s="211"/>
      <c r="E38" s="211"/>
      <c r="F38" s="212"/>
      <c r="G38" s="172" t="s">
        <v>344</v>
      </c>
      <c r="H38" s="175" t="s">
        <v>11</v>
      </c>
      <c r="I38" s="175" t="s">
        <v>11</v>
      </c>
    </row>
    <row r="39" spans="2:9" ht="16.5" customHeight="1">
      <c r="B39" s="212" t="s">
        <v>146</v>
      </c>
      <c r="C39" s="211"/>
      <c r="D39" s="211"/>
      <c r="E39" s="211"/>
      <c r="F39" s="212"/>
      <c r="G39" s="172" t="s">
        <v>206</v>
      </c>
      <c r="H39" s="177" t="s">
        <v>11</v>
      </c>
      <c r="I39" s="177" t="s">
        <v>11</v>
      </c>
    </row>
    <row r="40" spans="2:9" ht="42" customHeight="1">
      <c r="B40" s="212" t="s">
        <v>147</v>
      </c>
      <c r="C40" s="211"/>
      <c r="D40" s="211"/>
      <c r="E40" s="211"/>
      <c r="F40" s="212"/>
      <c r="G40" s="166" t="s">
        <v>260</v>
      </c>
      <c r="H40" s="178" t="s">
        <v>11</v>
      </c>
      <c r="I40" s="178" t="s">
        <v>11</v>
      </c>
    </row>
    <row r="41" spans="2:9" ht="49.5" customHeight="1">
      <c r="B41" s="212" t="s">
        <v>345</v>
      </c>
      <c r="C41" s="211"/>
      <c r="D41" s="211"/>
      <c r="E41" s="211"/>
      <c r="F41" s="212"/>
      <c r="G41" s="172" t="s">
        <v>261</v>
      </c>
      <c r="H41" s="177" t="s">
        <v>11</v>
      </c>
      <c r="I41" s="177" t="s">
        <v>11</v>
      </c>
    </row>
    <row r="42" spans="2:9" ht="18.75" customHeight="1">
      <c r="B42" s="212" t="s">
        <v>26</v>
      </c>
      <c r="C42" s="211"/>
      <c r="D42" s="211"/>
      <c r="E42" s="211"/>
      <c r="F42" s="212"/>
      <c r="G42" s="172" t="s">
        <v>346</v>
      </c>
      <c r="H42" s="175" t="s">
        <v>11</v>
      </c>
      <c r="I42" s="175" t="s">
        <v>11</v>
      </c>
    </row>
    <row r="43" spans="2:9" ht="15.75" customHeight="1">
      <c r="B43" s="212" t="s">
        <v>148</v>
      </c>
      <c r="C43" s="211"/>
      <c r="D43" s="211"/>
      <c r="E43" s="211"/>
      <c r="F43" s="212"/>
      <c r="G43" s="166" t="s">
        <v>266</v>
      </c>
      <c r="H43" s="175" t="s">
        <v>11</v>
      </c>
      <c r="I43" s="175" t="s">
        <v>11</v>
      </c>
    </row>
    <row r="44" spans="2:9" ht="15.75" customHeight="1">
      <c r="B44" s="212" t="s">
        <v>8</v>
      </c>
      <c r="C44" s="211"/>
      <c r="D44" s="211"/>
      <c r="E44" s="211"/>
      <c r="F44" s="212"/>
      <c r="G44" s="168"/>
      <c r="H44" s="170"/>
      <c r="I44" s="170"/>
    </row>
    <row r="45" spans="2:9" ht="14.25" customHeight="1">
      <c r="B45" s="212" t="s">
        <v>149</v>
      </c>
      <c r="C45" s="211"/>
      <c r="D45" s="211"/>
      <c r="E45" s="211"/>
      <c r="F45" s="212"/>
      <c r="G45" s="172" t="s">
        <v>347</v>
      </c>
      <c r="H45" s="175" t="s">
        <v>11</v>
      </c>
      <c r="I45" s="175" t="s">
        <v>11</v>
      </c>
    </row>
    <row r="46" spans="2:9" ht="9.75" customHeight="1">
      <c r="B46" s="212" t="s">
        <v>150</v>
      </c>
      <c r="C46" s="211"/>
      <c r="D46" s="211"/>
      <c r="E46" s="211"/>
      <c r="F46" s="212"/>
      <c r="G46" s="166" t="s">
        <v>267</v>
      </c>
      <c r="H46" s="175" t="s">
        <v>11</v>
      </c>
      <c r="I46" s="175" t="s">
        <v>11</v>
      </c>
    </row>
    <row r="47" spans="2:9" ht="12.75" customHeight="1">
      <c r="B47" s="212" t="s">
        <v>8</v>
      </c>
      <c r="C47" s="211"/>
      <c r="D47" s="211"/>
      <c r="E47" s="211"/>
      <c r="F47" s="212"/>
      <c r="G47" s="168"/>
      <c r="H47" s="170"/>
      <c r="I47" s="170"/>
    </row>
    <row r="48" spans="2:9" ht="15" customHeight="1">
      <c r="B48" s="212" t="s">
        <v>149</v>
      </c>
      <c r="C48" s="211"/>
      <c r="D48" s="211"/>
      <c r="E48" s="211"/>
      <c r="F48" s="212"/>
      <c r="G48" s="172" t="s">
        <v>268</v>
      </c>
      <c r="H48" s="175" t="s">
        <v>11</v>
      </c>
      <c r="I48" s="175" t="s">
        <v>11</v>
      </c>
    </row>
    <row r="49" spans="2:9" ht="30.75" customHeight="1">
      <c r="B49" s="212" t="s">
        <v>151</v>
      </c>
      <c r="C49" s="211"/>
      <c r="D49" s="211"/>
      <c r="E49" s="211"/>
      <c r="F49" s="212"/>
      <c r="G49" s="166" t="s">
        <v>269</v>
      </c>
      <c r="H49" s="175" t="s">
        <v>11</v>
      </c>
      <c r="I49" s="175" t="s">
        <v>11</v>
      </c>
    </row>
    <row r="50" spans="2:9" ht="9.75" customHeight="1">
      <c r="B50" s="212" t="s">
        <v>8</v>
      </c>
      <c r="C50" s="211"/>
      <c r="D50" s="211"/>
      <c r="E50" s="211"/>
      <c r="F50" s="212"/>
      <c r="G50" s="168"/>
      <c r="H50" s="170"/>
      <c r="I50" s="170"/>
    </row>
    <row r="51" spans="2:9" ht="11.25" customHeight="1">
      <c r="B51" s="212" t="s">
        <v>152</v>
      </c>
      <c r="C51" s="211"/>
      <c r="D51" s="211"/>
      <c r="E51" s="211"/>
      <c r="F51" s="212"/>
      <c r="G51" s="172" t="s">
        <v>348</v>
      </c>
      <c r="H51" s="175" t="s">
        <v>11</v>
      </c>
      <c r="I51" s="175" t="s">
        <v>11</v>
      </c>
    </row>
    <row r="52" spans="2:9" ht="32.25" customHeight="1">
      <c r="B52" s="212" t="s">
        <v>153</v>
      </c>
      <c r="C52" s="211"/>
      <c r="D52" s="211"/>
      <c r="E52" s="211"/>
      <c r="F52" s="212"/>
      <c r="G52" s="166" t="s">
        <v>270</v>
      </c>
      <c r="H52" s="175" t="s">
        <v>11</v>
      </c>
      <c r="I52" s="175" t="s">
        <v>11</v>
      </c>
    </row>
    <row r="53" spans="2:9" ht="18.75" customHeight="1">
      <c r="B53" s="212" t="s">
        <v>8</v>
      </c>
      <c r="C53" s="211"/>
      <c r="D53" s="211"/>
      <c r="E53" s="211"/>
      <c r="F53" s="212"/>
      <c r="G53" s="168"/>
      <c r="H53" s="170"/>
      <c r="I53" s="170"/>
    </row>
    <row r="54" spans="2:9" ht="24" customHeight="1">
      <c r="B54" s="212" t="s">
        <v>152</v>
      </c>
      <c r="C54" s="211"/>
      <c r="D54" s="211"/>
      <c r="E54" s="211"/>
      <c r="F54" s="212"/>
      <c r="G54" s="172" t="s">
        <v>349</v>
      </c>
      <c r="H54" s="175" t="s">
        <v>11</v>
      </c>
      <c r="I54" s="175" t="s">
        <v>11</v>
      </c>
    </row>
    <row r="55" spans="2:9" ht="30.75" customHeight="1">
      <c r="B55" s="212" t="s">
        <v>154</v>
      </c>
      <c r="C55" s="211"/>
      <c r="D55" s="211"/>
      <c r="E55" s="211"/>
      <c r="F55" s="212"/>
      <c r="G55" s="172" t="s">
        <v>207</v>
      </c>
      <c r="H55" s="175" t="s">
        <v>11</v>
      </c>
      <c r="I55" s="175" t="s">
        <v>11</v>
      </c>
    </row>
    <row r="56" spans="2:9" ht="25.5" customHeight="1">
      <c r="B56" s="212" t="s">
        <v>155</v>
      </c>
      <c r="C56" s="211"/>
      <c r="D56" s="211"/>
      <c r="E56" s="211"/>
      <c r="F56" s="212"/>
      <c r="G56" s="172" t="s">
        <v>208</v>
      </c>
      <c r="H56" s="175" t="s">
        <v>11</v>
      </c>
      <c r="I56" s="175" t="s">
        <v>11</v>
      </c>
    </row>
    <row r="57" spans="2:9" ht="55.5" customHeight="1">
      <c r="B57" s="212" t="s">
        <v>350</v>
      </c>
      <c r="C57" s="211"/>
      <c r="D57" s="211"/>
      <c r="E57" s="211"/>
      <c r="F57" s="212"/>
      <c r="G57" s="172" t="s">
        <v>209</v>
      </c>
      <c r="H57" s="177" t="s">
        <v>11</v>
      </c>
      <c r="I57" s="177" t="s">
        <v>11</v>
      </c>
    </row>
    <row r="58" spans="2:9" ht="54" customHeight="1">
      <c r="B58" s="212" t="s">
        <v>156</v>
      </c>
      <c r="C58" s="211"/>
      <c r="D58" s="211"/>
      <c r="E58" s="211"/>
      <c r="F58" s="212"/>
      <c r="G58" s="172" t="s">
        <v>351</v>
      </c>
      <c r="H58" s="177" t="s">
        <v>11</v>
      </c>
      <c r="I58" s="177" t="s">
        <v>11</v>
      </c>
    </row>
    <row r="59" spans="2:9" ht="13.5" customHeight="1">
      <c r="B59" s="212" t="s">
        <v>157</v>
      </c>
      <c r="C59" s="211"/>
      <c r="D59" s="211"/>
      <c r="E59" s="211"/>
      <c r="F59" s="212"/>
      <c r="G59" s="172" t="s">
        <v>352</v>
      </c>
      <c r="H59" s="175" t="s">
        <v>11</v>
      </c>
      <c r="I59" s="175" t="s">
        <v>11</v>
      </c>
    </row>
    <row r="60" spans="2:9" ht="22.5" customHeight="1">
      <c r="B60" s="212" t="s">
        <v>158</v>
      </c>
      <c r="C60" s="211"/>
      <c r="D60" s="211"/>
      <c r="E60" s="211"/>
      <c r="F60" s="212"/>
      <c r="G60" s="172" t="s">
        <v>353</v>
      </c>
      <c r="H60" s="174" t="s">
        <v>11</v>
      </c>
      <c r="I60" s="174" t="s">
        <v>11</v>
      </c>
    </row>
    <row r="61" spans="2:9" ht="26.25" customHeight="1">
      <c r="B61" s="212" t="s">
        <v>159</v>
      </c>
      <c r="C61" s="211"/>
      <c r="D61" s="211"/>
      <c r="E61" s="211"/>
      <c r="F61" s="212"/>
      <c r="G61" s="166" t="s">
        <v>354</v>
      </c>
      <c r="H61" s="167">
        <v>32533850.63</v>
      </c>
      <c r="I61" s="167">
        <v>32517996.98</v>
      </c>
    </row>
    <row r="62" spans="2:9" ht="20.25" customHeight="1">
      <c r="B62" s="212" t="s">
        <v>8</v>
      </c>
      <c r="C62" s="211"/>
      <c r="D62" s="211"/>
      <c r="E62" s="211"/>
      <c r="F62" s="212"/>
      <c r="G62" s="168"/>
      <c r="H62" s="170"/>
      <c r="I62" s="170"/>
    </row>
    <row r="63" spans="2:9" ht="26.25" customHeight="1">
      <c r="B63" s="212" t="s">
        <v>160</v>
      </c>
      <c r="C63" s="211"/>
      <c r="D63" s="211"/>
      <c r="E63" s="211"/>
      <c r="F63" s="212"/>
      <c r="G63" s="172" t="s">
        <v>355</v>
      </c>
      <c r="H63" s="173">
        <v>31451241.83</v>
      </c>
      <c r="I63" s="173">
        <v>31451241.83</v>
      </c>
    </row>
    <row r="64" spans="2:9" ht="22.5" customHeight="1">
      <c r="B64" s="212" t="s">
        <v>161</v>
      </c>
      <c r="C64" s="211"/>
      <c r="D64" s="211"/>
      <c r="E64" s="211"/>
      <c r="F64" s="212"/>
      <c r="G64" s="172" t="s">
        <v>356</v>
      </c>
      <c r="H64" s="174" t="s">
        <v>11</v>
      </c>
      <c r="I64" s="174" t="s">
        <v>11</v>
      </c>
    </row>
    <row r="65" spans="2:9" ht="27" customHeight="1">
      <c r="B65" s="212" t="s">
        <v>162</v>
      </c>
      <c r="C65" s="211"/>
      <c r="D65" s="211"/>
      <c r="E65" s="211"/>
      <c r="F65" s="212"/>
      <c r="G65" s="172" t="s">
        <v>357</v>
      </c>
      <c r="H65" s="176">
        <v>1082608.8</v>
      </c>
      <c r="I65" s="167">
        <v>1066755.15</v>
      </c>
    </row>
    <row r="66" spans="2:9" ht="26.25" customHeight="1">
      <c r="B66" s="212" t="s">
        <v>163</v>
      </c>
      <c r="C66" s="211"/>
      <c r="D66" s="211"/>
      <c r="E66" s="211"/>
      <c r="F66" s="212"/>
      <c r="G66" s="172" t="s">
        <v>358</v>
      </c>
      <c r="H66" s="174" t="s">
        <v>11</v>
      </c>
      <c r="I66" s="174" t="s">
        <v>11</v>
      </c>
    </row>
    <row r="67" spans="2:9" ht="33.75" customHeight="1">
      <c r="B67" s="220" t="s">
        <v>164</v>
      </c>
      <c r="C67" s="211"/>
      <c r="D67" s="211"/>
      <c r="E67" s="211"/>
      <c r="F67" s="220"/>
      <c r="G67" s="172" t="s">
        <v>359</v>
      </c>
      <c r="H67" s="167">
        <v>116157950.05</v>
      </c>
      <c r="I67" s="167">
        <v>116715675.25</v>
      </c>
    </row>
    <row r="68" spans="2:9" ht="12.75" customHeight="1">
      <c r="B68" s="218" t="s">
        <v>165</v>
      </c>
      <c r="C68" s="211"/>
      <c r="D68" s="211"/>
      <c r="E68" s="211"/>
      <c r="F68" s="218"/>
      <c r="G68" s="172"/>
      <c r="H68" s="171"/>
      <c r="I68" s="171"/>
    </row>
    <row r="69" spans="2:9" ht="20.25" customHeight="1">
      <c r="B69" s="212" t="s">
        <v>27</v>
      </c>
      <c r="C69" s="211"/>
      <c r="D69" s="211"/>
      <c r="E69" s="211"/>
      <c r="F69" s="212"/>
      <c r="G69" s="172" t="s">
        <v>210</v>
      </c>
      <c r="H69" s="173">
        <v>500379.73</v>
      </c>
      <c r="I69" s="173">
        <v>95074.14</v>
      </c>
    </row>
    <row r="70" spans="2:9" ht="15.75" customHeight="1">
      <c r="B70" s="212" t="s">
        <v>166</v>
      </c>
      <c r="C70" s="211"/>
      <c r="D70" s="211"/>
      <c r="E70" s="211"/>
      <c r="F70" s="212"/>
      <c r="G70" s="172" t="s">
        <v>211</v>
      </c>
      <c r="H70" s="173">
        <v>961912.11</v>
      </c>
      <c r="I70" s="173">
        <v>1349153.25</v>
      </c>
    </row>
    <row r="71" spans="2:9" ht="34.5" customHeight="1">
      <c r="B71" s="212" t="s">
        <v>167</v>
      </c>
      <c r="C71" s="211"/>
      <c r="D71" s="211"/>
      <c r="E71" s="211"/>
      <c r="F71" s="212"/>
      <c r="G71" s="172" t="s">
        <v>212</v>
      </c>
      <c r="H71" s="174" t="s">
        <v>11</v>
      </c>
      <c r="I71" s="174" t="s">
        <v>11</v>
      </c>
    </row>
    <row r="72" spans="2:9" ht="20.25" customHeight="1">
      <c r="B72" s="220" t="s">
        <v>168</v>
      </c>
      <c r="C72" s="211"/>
      <c r="D72" s="211"/>
      <c r="E72" s="211"/>
      <c r="F72" s="220"/>
      <c r="G72" s="172" t="s">
        <v>360</v>
      </c>
      <c r="H72" s="167">
        <v>1462291.84</v>
      </c>
      <c r="I72" s="167">
        <v>1444227.39</v>
      </c>
    </row>
    <row r="73" spans="2:9" ht="25.5" customHeight="1">
      <c r="B73" s="220" t="s">
        <v>169</v>
      </c>
      <c r="C73" s="211"/>
      <c r="D73" s="211"/>
      <c r="E73" s="211"/>
      <c r="F73" s="220"/>
      <c r="G73" s="172" t="s">
        <v>213</v>
      </c>
      <c r="H73" s="167">
        <v>114695658.21</v>
      </c>
      <c r="I73" s="167">
        <v>115271447.86</v>
      </c>
    </row>
    <row r="74" spans="2:9" ht="29.25" customHeight="1">
      <c r="B74" s="212" t="s">
        <v>170</v>
      </c>
      <c r="C74" s="211"/>
      <c r="D74" s="211"/>
      <c r="E74" s="211"/>
      <c r="F74" s="212"/>
      <c r="G74" s="172" t="s">
        <v>214</v>
      </c>
      <c r="H74" s="179">
        <v>51943.99185</v>
      </c>
      <c r="I74" s="179">
        <v>51937.45864</v>
      </c>
    </row>
    <row r="75" spans="2:9" ht="43.5" customHeight="1">
      <c r="B75" s="212" t="s">
        <v>171</v>
      </c>
      <c r="C75" s="211"/>
      <c r="D75" s="211"/>
      <c r="E75" s="211"/>
      <c r="F75" s="212"/>
      <c r="G75" s="172" t="s">
        <v>361</v>
      </c>
      <c r="H75" s="173">
        <v>2208.06</v>
      </c>
      <c r="I75" s="173">
        <v>2219.43</v>
      </c>
    </row>
    <row r="76" spans="2:9" s="13" customFormat="1" ht="23.25" customHeight="1">
      <c r="B76" s="113"/>
      <c r="C76" s="113"/>
      <c r="D76" s="113"/>
      <c r="E76" s="113"/>
      <c r="F76" s="113"/>
      <c r="G76" s="113"/>
      <c r="H76" s="113"/>
      <c r="I76" s="113"/>
    </row>
    <row r="77" spans="2:9" s="13" customFormat="1" ht="22.5" customHeight="1">
      <c r="B77" s="208" t="s">
        <v>28</v>
      </c>
      <c r="C77" s="208"/>
      <c r="D77" s="208"/>
      <c r="E77" s="113"/>
      <c r="F77" s="114"/>
      <c r="G77" s="207" t="s">
        <v>335</v>
      </c>
      <c r="H77" s="207"/>
      <c r="I77" s="207"/>
    </row>
    <row r="78" spans="2:9" s="13" customFormat="1" ht="21.75" customHeight="1">
      <c r="B78" s="113"/>
      <c r="C78" s="113"/>
      <c r="D78" s="113"/>
      <c r="E78" s="113"/>
      <c r="F78" s="113"/>
      <c r="G78" s="113"/>
      <c r="H78" s="113"/>
      <c r="I78" s="113"/>
    </row>
    <row r="79" spans="2:9" s="13" customFormat="1" ht="19.5" customHeight="1">
      <c r="B79" s="208" t="s">
        <v>336</v>
      </c>
      <c r="C79" s="208"/>
      <c r="D79" s="208"/>
      <c r="E79" s="113"/>
      <c r="F79" s="115"/>
      <c r="G79" s="207" t="s">
        <v>337</v>
      </c>
      <c r="H79" s="207"/>
      <c r="I79" s="207"/>
    </row>
    <row r="80" spans="2:9" s="13" customFormat="1" ht="11.25" customHeight="1">
      <c r="B80" s="113"/>
      <c r="C80" s="113"/>
      <c r="D80" s="113"/>
      <c r="E80" s="113"/>
      <c r="F80" s="113"/>
      <c r="G80" s="113"/>
      <c r="H80" s="113"/>
      <c r="I80" s="113"/>
    </row>
    <row r="81" spans="2:9" s="13" customFormat="1" ht="15" customHeight="1">
      <c r="B81" s="208" t="s">
        <v>272</v>
      </c>
      <c r="C81" s="208"/>
      <c r="D81" s="208"/>
      <c r="E81" s="113"/>
      <c r="F81" s="114"/>
      <c r="G81" s="207" t="s">
        <v>338</v>
      </c>
      <c r="H81" s="207"/>
      <c r="I81" s="207"/>
    </row>
    <row r="82" spans="2:9" ht="20.25" customHeight="1">
      <c r="B82" s="113"/>
      <c r="C82" s="113"/>
      <c r="D82" s="113"/>
      <c r="E82" s="113"/>
      <c r="F82" s="113"/>
      <c r="G82" s="113"/>
      <c r="H82" s="113"/>
      <c r="I82" s="113"/>
    </row>
    <row r="83" spans="2:9" ht="11.25">
      <c r="B83" s="113"/>
      <c r="C83" s="113"/>
      <c r="D83" s="113"/>
      <c r="E83" s="113"/>
      <c r="F83" s="113"/>
      <c r="G83" s="116"/>
      <c r="H83" s="113"/>
      <c r="I83" s="113"/>
    </row>
  </sheetData>
  <sheetProtection/>
  <mergeCells count="141">
    <mergeCell ref="B75:F75"/>
    <mergeCell ref="B69:F69"/>
    <mergeCell ref="B70:F70"/>
    <mergeCell ref="B71:F71"/>
    <mergeCell ref="B63:F63"/>
    <mergeCell ref="B64:F64"/>
    <mergeCell ref="B65:F65"/>
    <mergeCell ref="B57:F57"/>
    <mergeCell ref="B58:F58"/>
    <mergeCell ref="B59:F59"/>
    <mergeCell ref="B50:F50"/>
    <mergeCell ref="B51:F51"/>
    <mergeCell ref="B52:F52"/>
    <mergeCell ref="B44:F44"/>
    <mergeCell ref="B45:F45"/>
    <mergeCell ref="B46:F46"/>
    <mergeCell ref="B47:F47"/>
    <mergeCell ref="B40:F40"/>
    <mergeCell ref="B41:F41"/>
    <mergeCell ref="B42:F42"/>
    <mergeCell ref="B36:F36"/>
    <mergeCell ref="B37:F37"/>
    <mergeCell ref="B38:F38"/>
    <mergeCell ref="B32:F32"/>
    <mergeCell ref="B33:F33"/>
    <mergeCell ref="B34:F34"/>
    <mergeCell ref="B27:F27"/>
    <mergeCell ref="B28:F28"/>
    <mergeCell ref="B29:F29"/>
    <mergeCell ref="B21:F21"/>
    <mergeCell ref="B22:F22"/>
    <mergeCell ref="B23:F23"/>
    <mergeCell ref="B24:F24"/>
    <mergeCell ref="B17:F17"/>
    <mergeCell ref="B18:F18"/>
    <mergeCell ref="B19:F19"/>
    <mergeCell ref="B11:F12"/>
    <mergeCell ref="G11:G12"/>
    <mergeCell ref="B13:F13"/>
    <mergeCell ref="B14:F14"/>
    <mergeCell ref="B73:F73"/>
    <mergeCell ref="B74:F74"/>
    <mergeCell ref="B72:F72"/>
    <mergeCell ref="B67:F67"/>
    <mergeCell ref="B68:F68"/>
    <mergeCell ref="B66:F66"/>
    <mergeCell ref="B60:F60"/>
    <mergeCell ref="B55:F55"/>
    <mergeCell ref="B56:F56"/>
    <mergeCell ref="B53:F53"/>
    <mergeCell ref="B54:F54"/>
    <mergeCell ref="B48:F48"/>
    <mergeCell ref="B49:F49"/>
    <mergeCell ref="B43:F43"/>
    <mergeCell ref="B39:F39"/>
    <mergeCell ref="B35:F35"/>
    <mergeCell ref="B30:F30"/>
    <mergeCell ref="B31:F31"/>
    <mergeCell ref="B25:F25"/>
    <mergeCell ref="B26:F26"/>
    <mergeCell ref="B20:F20"/>
    <mergeCell ref="B15:F15"/>
    <mergeCell ref="B16:F16"/>
    <mergeCell ref="B10:F10"/>
    <mergeCell ref="B61:F61"/>
    <mergeCell ref="B62:F62"/>
    <mergeCell ref="B81:D81"/>
    <mergeCell ref="B5:C5"/>
    <mergeCell ref="B8:F8"/>
    <mergeCell ref="G81:I81"/>
    <mergeCell ref="B77:D77"/>
    <mergeCell ref="G77:I77"/>
    <mergeCell ref="B79:D79"/>
    <mergeCell ref="G79:I79"/>
    <mergeCell ref="B6:F6"/>
    <mergeCell ref="B7:F7"/>
  </mergeCells>
  <printOptions/>
  <pageMargins left="0.61" right="0.65" top="0.54" bottom="0.5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zoomScalePageLayoutView="0" workbookViewId="0" topLeftCell="A1">
      <selection activeCell="B105" sqref="B105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0.16015625" style="77" customWidth="1"/>
    <col min="5" max="5" width="19.5" style="0" customWidth="1"/>
    <col min="6" max="6" width="22.16015625" style="0" customWidth="1"/>
  </cols>
  <sheetData>
    <row r="1" spans="1:6" ht="9" customHeight="1">
      <c r="A1" s="38"/>
      <c r="B1" s="39"/>
      <c r="C1" s="39"/>
      <c r="D1" s="98"/>
      <c r="E1" s="57"/>
      <c r="F1" s="38"/>
    </row>
    <row r="2" spans="1:6" ht="12">
      <c r="A2" s="38"/>
      <c r="B2" s="45"/>
      <c r="C2" s="58"/>
      <c r="D2" s="107"/>
      <c r="E2" s="58"/>
      <c r="F2" s="59" t="s">
        <v>85</v>
      </c>
    </row>
    <row r="3" spans="1:6" ht="12">
      <c r="A3" s="38"/>
      <c r="B3" s="45"/>
      <c r="C3" s="58"/>
      <c r="D3" s="107"/>
      <c r="E3" s="58"/>
      <c r="F3" s="59" t="s">
        <v>0</v>
      </c>
    </row>
    <row r="4" spans="1:6" ht="12">
      <c r="A4" s="38"/>
      <c r="B4" s="45"/>
      <c r="C4" s="58"/>
      <c r="D4" s="107"/>
      <c r="E4" s="58"/>
      <c r="F4" s="59" t="s">
        <v>1</v>
      </c>
    </row>
    <row r="5" spans="1:6" ht="12">
      <c r="A5" s="38"/>
      <c r="B5" s="45"/>
      <c r="C5" s="58"/>
      <c r="D5" s="107"/>
      <c r="E5" s="58"/>
      <c r="F5" s="59" t="s">
        <v>2</v>
      </c>
    </row>
    <row r="6" spans="1:6" ht="12">
      <c r="A6" s="38"/>
      <c r="B6" s="45"/>
      <c r="C6" s="58"/>
      <c r="D6" s="107"/>
      <c r="E6" s="58"/>
      <c r="F6" s="59" t="s">
        <v>3</v>
      </c>
    </row>
    <row r="7" spans="1:6" ht="12">
      <c r="A7" s="38"/>
      <c r="B7" s="45"/>
      <c r="C7" s="58"/>
      <c r="D7" s="107"/>
      <c r="E7" s="58"/>
      <c r="F7" s="59" t="s">
        <v>4</v>
      </c>
    </row>
    <row r="8" spans="1:6" ht="12">
      <c r="A8" s="38"/>
      <c r="B8" s="40" t="s">
        <v>86</v>
      </c>
      <c r="C8" s="60"/>
      <c r="D8" s="108"/>
      <c r="E8" s="60"/>
      <c r="F8" s="60"/>
    </row>
    <row r="9" spans="1:6" ht="14.25" customHeight="1">
      <c r="A9" s="38"/>
      <c r="B9" s="203" t="s">
        <v>391</v>
      </c>
      <c r="C9" s="203"/>
      <c r="D9" s="203"/>
      <c r="E9" s="203"/>
      <c r="F9" s="203"/>
    </row>
    <row r="10" spans="1:6" s="4" customFormat="1" ht="15.75" customHeight="1">
      <c r="A10" s="61"/>
      <c r="B10" s="46" t="s">
        <v>262</v>
      </c>
      <c r="C10" s="47"/>
      <c r="D10" s="109"/>
      <c r="E10" s="46"/>
      <c r="F10" s="46"/>
    </row>
    <row r="11" spans="1:6" ht="17.25" customHeight="1">
      <c r="A11" s="38"/>
      <c r="B11" s="62" t="s">
        <v>5</v>
      </c>
      <c r="C11" s="63"/>
      <c r="D11" s="102"/>
      <c r="E11" s="63"/>
      <c r="F11" s="60"/>
    </row>
    <row r="12" spans="1:6" s="13" customFormat="1" ht="15.75" customHeight="1">
      <c r="A12" s="50"/>
      <c r="B12" s="204" t="s">
        <v>264</v>
      </c>
      <c r="C12" s="205"/>
      <c r="D12" s="205"/>
      <c r="E12" s="205"/>
      <c r="F12" s="221"/>
    </row>
    <row r="13" spans="1:6" s="13" customFormat="1" ht="13.5" customHeight="1">
      <c r="A13" s="50"/>
      <c r="B13" s="204" t="s">
        <v>188</v>
      </c>
      <c r="C13" s="205"/>
      <c r="D13" s="205"/>
      <c r="E13" s="205"/>
      <c r="F13" s="221"/>
    </row>
    <row r="14" spans="1:6" ht="11.25">
      <c r="A14" s="38"/>
      <c r="B14" s="38"/>
      <c r="C14" s="51"/>
      <c r="D14" s="104"/>
      <c r="E14" s="52"/>
      <c r="F14" s="52" t="s">
        <v>6</v>
      </c>
    </row>
    <row r="15" spans="1:6" ht="78.75" customHeight="1">
      <c r="A15" s="38"/>
      <c r="B15" s="56" t="s">
        <v>88</v>
      </c>
      <c r="C15" s="56" t="s">
        <v>7</v>
      </c>
      <c r="D15" s="110" t="s">
        <v>89</v>
      </c>
      <c r="E15" s="56" t="s">
        <v>90</v>
      </c>
      <c r="F15" s="56" t="s">
        <v>91</v>
      </c>
    </row>
    <row r="16" spans="1:6" ht="15" customHeight="1">
      <c r="A16" s="38"/>
      <c r="B16" s="97" t="s">
        <v>191</v>
      </c>
      <c r="C16" s="97" t="s">
        <v>192</v>
      </c>
      <c r="D16" s="111" t="s">
        <v>193</v>
      </c>
      <c r="E16" s="97" t="s">
        <v>202</v>
      </c>
      <c r="F16" s="97" t="s">
        <v>203</v>
      </c>
    </row>
    <row r="17" spans="1:6" ht="14.25" customHeight="1">
      <c r="A17" s="38"/>
      <c r="B17" s="131" t="s">
        <v>92</v>
      </c>
      <c r="C17" s="132" t="s">
        <v>204</v>
      </c>
      <c r="D17" s="185">
        <v>298.84</v>
      </c>
      <c r="E17" s="268">
        <v>0.26</v>
      </c>
      <c r="F17" s="133" t="s">
        <v>93</v>
      </c>
    </row>
    <row r="18" spans="1:6" ht="21" customHeight="1">
      <c r="A18" s="38"/>
      <c r="B18" s="134" t="s">
        <v>8</v>
      </c>
      <c r="C18" s="135"/>
      <c r="D18" s="186"/>
      <c r="E18" s="134"/>
      <c r="F18" s="134"/>
    </row>
    <row r="19" spans="1:6" ht="20.25" customHeight="1">
      <c r="A19" s="38"/>
      <c r="B19" s="136" t="s">
        <v>9</v>
      </c>
      <c r="C19" s="137" t="s">
        <v>205</v>
      </c>
      <c r="D19" s="187">
        <v>298.84</v>
      </c>
      <c r="E19" s="268">
        <v>0.26</v>
      </c>
      <c r="F19" s="133" t="s">
        <v>93</v>
      </c>
    </row>
    <row r="20" spans="1:6" ht="16.5" customHeight="1">
      <c r="A20" s="38"/>
      <c r="B20" s="138" t="s">
        <v>271</v>
      </c>
      <c r="C20" s="137"/>
      <c r="D20" s="187">
        <v>298.84</v>
      </c>
      <c r="E20" s="268">
        <v>0.26</v>
      </c>
      <c r="F20" s="133" t="s">
        <v>93</v>
      </c>
    </row>
    <row r="21" spans="1:6" ht="16.5" customHeight="1">
      <c r="A21" s="38"/>
      <c r="B21" s="136" t="s">
        <v>10</v>
      </c>
      <c r="C21" s="137" t="s">
        <v>206</v>
      </c>
      <c r="D21" s="187" t="s">
        <v>11</v>
      </c>
      <c r="E21" s="269" t="s">
        <v>11</v>
      </c>
      <c r="F21" s="133" t="s">
        <v>93</v>
      </c>
    </row>
    <row r="22" spans="1:6" ht="19.5" customHeight="1">
      <c r="A22" s="38"/>
      <c r="B22" s="131" t="s">
        <v>12</v>
      </c>
      <c r="C22" s="132" t="s">
        <v>207</v>
      </c>
      <c r="D22" s="185" t="s">
        <v>11</v>
      </c>
      <c r="E22" s="269" t="s">
        <v>11</v>
      </c>
      <c r="F22" s="133" t="s">
        <v>93</v>
      </c>
    </row>
    <row r="23" spans="1:6" ht="16.5" customHeight="1">
      <c r="A23" s="38"/>
      <c r="B23" s="134" t="s">
        <v>8</v>
      </c>
      <c r="C23" s="135"/>
      <c r="D23" s="186"/>
      <c r="E23" s="134"/>
      <c r="F23" s="134"/>
    </row>
    <row r="24" spans="1:6" ht="20.25" customHeight="1">
      <c r="A24" s="38"/>
      <c r="B24" s="136" t="s">
        <v>9</v>
      </c>
      <c r="C24" s="137" t="s">
        <v>208</v>
      </c>
      <c r="D24" s="187" t="s">
        <v>11</v>
      </c>
      <c r="E24" s="269" t="s">
        <v>11</v>
      </c>
      <c r="F24" s="133" t="s">
        <v>93</v>
      </c>
    </row>
    <row r="25" spans="1:6" ht="30" customHeight="1">
      <c r="A25" s="38"/>
      <c r="B25" s="136" t="s">
        <v>10</v>
      </c>
      <c r="C25" s="137" t="s">
        <v>209</v>
      </c>
      <c r="D25" s="187" t="s">
        <v>11</v>
      </c>
      <c r="E25" s="269" t="s">
        <v>11</v>
      </c>
      <c r="F25" s="133" t="s">
        <v>93</v>
      </c>
    </row>
    <row r="26" spans="1:6" ht="32.25" customHeight="1">
      <c r="A26" s="38"/>
      <c r="B26" s="139" t="s">
        <v>94</v>
      </c>
      <c r="C26" s="132" t="s">
        <v>210</v>
      </c>
      <c r="D26" s="185">
        <v>71332.76</v>
      </c>
      <c r="E26" s="268">
        <v>61.41</v>
      </c>
      <c r="F26" s="133" t="s">
        <v>93</v>
      </c>
    </row>
    <row r="27" spans="1:6" ht="15.75" customHeight="1">
      <c r="A27" s="38"/>
      <c r="B27" s="140" t="s">
        <v>8</v>
      </c>
      <c r="C27" s="135"/>
      <c r="D27" s="186"/>
      <c r="E27" s="134"/>
      <c r="F27" s="134"/>
    </row>
    <row r="28" spans="1:6" ht="22.5" customHeight="1">
      <c r="A28" s="38"/>
      <c r="B28" s="139" t="s">
        <v>95</v>
      </c>
      <c r="C28" s="132" t="s">
        <v>211</v>
      </c>
      <c r="D28" s="185">
        <v>54871.73</v>
      </c>
      <c r="E28" s="268">
        <v>47.24</v>
      </c>
      <c r="F28" s="133" t="s">
        <v>93</v>
      </c>
    </row>
    <row r="29" spans="1:6" ht="22.5" customHeight="1">
      <c r="A29" s="38"/>
      <c r="B29" s="134" t="s">
        <v>96</v>
      </c>
      <c r="C29" s="135"/>
      <c r="D29" s="188"/>
      <c r="E29" s="141"/>
      <c r="F29" s="141"/>
    </row>
    <row r="30" spans="1:6" ht="18" customHeight="1">
      <c r="A30" s="38"/>
      <c r="B30" s="142" t="s">
        <v>97</v>
      </c>
      <c r="C30" s="137" t="s">
        <v>274</v>
      </c>
      <c r="D30" s="185" t="s">
        <v>11</v>
      </c>
      <c r="E30" s="269" t="s">
        <v>11</v>
      </c>
      <c r="F30" s="133" t="s">
        <v>93</v>
      </c>
    </row>
    <row r="31" spans="1:6" ht="31.5" customHeight="1">
      <c r="A31" s="38"/>
      <c r="B31" s="142" t="s">
        <v>98</v>
      </c>
      <c r="C31" s="137" t="s">
        <v>275</v>
      </c>
      <c r="D31" s="185" t="s">
        <v>11</v>
      </c>
      <c r="E31" s="269" t="s">
        <v>11</v>
      </c>
      <c r="F31" s="133" t="s">
        <v>93</v>
      </c>
    </row>
    <row r="32" spans="2:6" ht="32.25" customHeight="1">
      <c r="B32" s="142" t="s">
        <v>99</v>
      </c>
      <c r="C32" s="137" t="s">
        <v>276</v>
      </c>
      <c r="D32" s="185" t="s">
        <v>11</v>
      </c>
      <c r="E32" s="269" t="s">
        <v>11</v>
      </c>
      <c r="F32" s="133" t="s">
        <v>93</v>
      </c>
    </row>
    <row r="33" spans="1:6" ht="30.75" customHeight="1">
      <c r="A33" s="38"/>
      <c r="B33" s="142" t="s">
        <v>100</v>
      </c>
      <c r="C33" s="137" t="s">
        <v>277</v>
      </c>
      <c r="D33" s="185">
        <v>18061.65</v>
      </c>
      <c r="E33" s="268">
        <v>15.55</v>
      </c>
      <c r="F33" s="133" t="s">
        <v>93</v>
      </c>
    </row>
    <row r="34" spans="1:6" ht="37.5" customHeight="1">
      <c r="A34" s="38"/>
      <c r="B34" s="138" t="s">
        <v>362</v>
      </c>
      <c r="C34" s="137"/>
      <c r="D34" s="185">
        <v>5612.9</v>
      </c>
      <c r="E34" s="268">
        <v>4.83</v>
      </c>
      <c r="F34" s="271">
        <v>0</v>
      </c>
    </row>
    <row r="35" spans="1:6" ht="44.25" customHeight="1">
      <c r="A35" s="38"/>
      <c r="B35" s="138" t="s">
        <v>368</v>
      </c>
      <c r="C35" s="137"/>
      <c r="D35" s="185">
        <v>12448.75</v>
      </c>
      <c r="E35" s="268">
        <v>10.72</v>
      </c>
      <c r="F35" s="271">
        <v>0</v>
      </c>
    </row>
    <row r="36" spans="1:6" ht="33" customHeight="1">
      <c r="A36" s="38"/>
      <c r="B36" s="142" t="s">
        <v>101</v>
      </c>
      <c r="C36" s="137" t="s">
        <v>278</v>
      </c>
      <c r="D36" s="185">
        <v>31827.68</v>
      </c>
      <c r="E36" s="270">
        <v>27.4</v>
      </c>
      <c r="F36" s="133" t="s">
        <v>93</v>
      </c>
    </row>
    <row r="37" spans="1:6" ht="36" customHeight="1">
      <c r="A37" s="38"/>
      <c r="B37" s="138" t="s">
        <v>371</v>
      </c>
      <c r="C37" s="137"/>
      <c r="D37" s="185">
        <v>2747.44</v>
      </c>
      <c r="E37" s="268">
        <v>2.37</v>
      </c>
      <c r="F37" s="271">
        <v>0</v>
      </c>
    </row>
    <row r="38" spans="1:6" ht="27" customHeight="1">
      <c r="A38" s="38"/>
      <c r="B38" s="138" t="s">
        <v>386</v>
      </c>
      <c r="C38" s="137"/>
      <c r="D38" s="185">
        <v>4333.2</v>
      </c>
      <c r="E38" s="268">
        <v>3.73</v>
      </c>
      <c r="F38" s="271">
        <v>0</v>
      </c>
    </row>
    <row r="39" spans="1:6" ht="18" customHeight="1">
      <c r="A39" s="38"/>
      <c r="B39" s="138" t="s">
        <v>369</v>
      </c>
      <c r="C39" s="137"/>
      <c r="D39" s="185">
        <v>2781.64</v>
      </c>
      <c r="E39" s="268">
        <v>2.39</v>
      </c>
      <c r="F39" s="271">
        <v>0</v>
      </c>
    </row>
    <row r="40" spans="1:6" ht="24" customHeight="1">
      <c r="A40" s="38"/>
      <c r="B40" s="138" t="s">
        <v>387</v>
      </c>
      <c r="C40" s="137"/>
      <c r="D40" s="185">
        <v>5216.25</v>
      </c>
      <c r="E40" s="268">
        <v>4.49</v>
      </c>
      <c r="F40" s="271">
        <v>0</v>
      </c>
    </row>
    <row r="41" spans="1:6" ht="28.5" customHeight="1">
      <c r="A41" s="38"/>
      <c r="B41" s="138" t="s">
        <v>388</v>
      </c>
      <c r="C41" s="137"/>
      <c r="D41" s="185">
        <v>4488.9</v>
      </c>
      <c r="E41" s="268">
        <v>3.86</v>
      </c>
      <c r="F41" s="271">
        <v>0</v>
      </c>
    </row>
    <row r="42" spans="1:6" ht="42.75" customHeight="1">
      <c r="A42" s="38"/>
      <c r="B42" s="138" t="s">
        <v>13</v>
      </c>
      <c r="C42" s="137"/>
      <c r="D42" s="185">
        <v>1099.91</v>
      </c>
      <c r="E42" s="268">
        <v>0.95</v>
      </c>
      <c r="F42" s="271">
        <v>0</v>
      </c>
    </row>
    <row r="43" spans="1:6" ht="29.25" customHeight="1">
      <c r="A43" s="38"/>
      <c r="B43" s="138" t="s">
        <v>372</v>
      </c>
      <c r="C43" s="137"/>
      <c r="D43" s="185">
        <v>1828.05</v>
      </c>
      <c r="E43" s="268">
        <v>1.57</v>
      </c>
      <c r="F43" s="271">
        <v>0</v>
      </c>
    </row>
    <row r="44" spans="1:6" ht="38.25" customHeight="1">
      <c r="A44" s="38"/>
      <c r="B44" s="138" t="s">
        <v>373</v>
      </c>
      <c r="C44" s="137"/>
      <c r="D44" s="185">
        <v>7087.48</v>
      </c>
      <c r="E44" s="270">
        <v>6.1</v>
      </c>
      <c r="F44" s="271">
        <v>0</v>
      </c>
    </row>
    <row r="45" spans="2:6" ht="37.5" customHeight="1">
      <c r="B45" s="138" t="s">
        <v>389</v>
      </c>
      <c r="C45" s="137"/>
      <c r="D45" s="185">
        <v>2244.81</v>
      </c>
      <c r="E45" s="268">
        <v>1.93</v>
      </c>
      <c r="F45" s="271">
        <v>0</v>
      </c>
    </row>
    <row r="46" spans="2:6" ht="24" customHeight="1">
      <c r="B46" s="142" t="s">
        <v>102</v>
      </c>
      <c r="C46" s="137" t="s">
        <v>279</v>
      </c>
      <c r="D46" s="185" t="s">
        <v>11</v>
      </c>
      <c r="E46" s="269" t="s">
        <v>11</v>
      </c>
      <c r="F46" s="133" t="s">
        <v>93</v>
      </c>
    </row>
    <row r="47" spans="2:6" ht="29.25" customHeight="1">
      <c r="B47" s="142" t="s">
        <v>103</v>
      </c>
      <c r="C47" s="137" t="s">
        <v>280</v>
      </c>
      <c r="D47" s="185">
        <v>4982.4</v>
      </c>
      <c r="E47" s="268">
        <v>4.29</v>
      </c>
      <c r="F47" s="133" t="s">
        <v>93</v>
      </c>
    </row>
    <row r="48" spans="2:6" ht="37.5" customHeight="1">
      <c r="B48" s="138" t="s">
        <v>390</v>
      </c>
      <c r="C48" s="137"/>
      <c r="D48" s="185">
        <v>4982.4</v>
      </c>
      <c r="E48" s="268">
        <v>4.29</v>
      </c>
      <c r="F48" s="271">
        <v>0</v>
      </c>
    </row>
    <row r="49" spans="2:6" ht="37.5" customHeight="1">
      <c r="B49" s="142" t="s">
        <v>104</v>
      </c>
      <c r="C49" s="137" t="s">
        <v>281</v>
      </c>
      <c r="D49" s="185" t="s">
        <v>11</v>
      </c>
      <c r="E49" s="269" t="s">
        <v>11</v>
      </c>
      <c r="F49" s="133" t="s">
        <v>93</v>
      </c>
    </row>
    <row r="50" spans="2:6" ht="27" customHeight="1">
      <c r="B50" s="139" t="s">
        <v>105</v>
      </c>
      <c r="C50" s="132" t="s">
        <v>212</v>
      </c>
      <c r="D50" s="185">
        <v>16461.02</v>
      </c>
      <c r="E50" s="268">
        <v>14.17</v>
      </c>
      <c r="F50" s="133" t="s">
        <v>93</v>
      </c>
    </row>
    <row r="51" spans="2:6" ht="31.5" customHeight="1">
      <c r="B51" s="134" t="s">
        <v>96</v>
      </c>
      <c r="C51" s="135"/>
      <c r="D51" s="188"/>
      <c r="E51" s="141"/>
      <c r="F51" s="141"/>
    </row>
    <row r="52" spans="2:6" ht="36.75" customHeight="1">
      <c r="B52" s="142" t="s">
        <v>97</v>
      </c>
      <c r="C52" s="137" t="s">
        <v>282</v>
      </c>
      <c r="D52" s="185" t="s">
        <v>11</v>
      </c>
      <c r="E52" s="269" t="s">
        <v>11</v>
      </c>
      <c r="F52" s="133" t="s">
        <v>93</v>
      </c>
    </row>
    <row r="53" spans="2:6" ht="35.25" customHeight="1">
      <c r="B53" s="142" t="s">
        <v>98</v>
      </c>
      <c r="C53" s="137" t="s">
        <v>283</v>
      </c>
      <c r="D53" s="185" t="s">
        <v>11</v>
      </c>
      <c r="E53" s="269" t="s">
        <v>11</v>
      </c>
      <c r="F53" s="133" t="s">
        <v>93</v>
      </c>
    </row>
    <row r="54" spans="2:6" ht="34.5" customHeight="1">
      <c r="B54" s="142" t="s">
        <v>99</v>
      </c>
      <c r="C54" s="137" t="s">
        <v>284</v>
      </c>
      <c r="D54" s="185" t="s">
        <v>11</v>
      </c>
      <c r="E54" s="269" t="s">
        <v>11</v>
      </c>
      <c r="F54" s="133" t="s">
        <v>93</v>
      </c>
    </row>
    <row r="55" spans="2:6" ht="30" customHeight="1">
      <c r="B55" s="142" t="s">
        <v>100</v>
      </c>
      <c r="C55" s="137" t="s">
        <v>285</v>
      </c>
      <c r="D55" s="185">
        <v>16461.02</v>
      </c>
      <c r="E55" s="268">
        <v>14.17</v>
      </c>
      <c r="F55" s="133" t="s">
        <v>93</v>
      </c>
    </row>
    <row r="56" spans="2:6" ht="30.75" customHeight="1">
      <c r="B56" s="138" t="s">
        <v>363</v>
      </c>
      <c r="C56" s="137"/>
      <c r="D56" s="185">
        <v>16461.02</v>
      </c>
      <c r="E56" s="268">
        <v>14.17</v>
      </c>
      <c r="F56" s="271">
        <v>0</v>
      </c>
    </row>
    <row r="57" spans="2:6" ht="29.25" customHeight="1">
      <c r="B57" s="142" t="s">
        <v>101</v>
      </c>
      <c r="C57" s="137" t="s">
        <v>286</v>
      </c>
      <c r="D57" s="185" t="s">
        <v>11</v>
      </c>
      <c r="E57" s="269" t="s">
        <v>11</v>
      </c>
      <c r="F57" s="133" t="s">
        <v>93</v>
      </c>
    </row>
    <row r="58" spans="2:6" ht="27.75" customHeight="1">
      <c r="B58" s="142" t="s">
        <v>102</v>
      </c>
      <c r="C58" s="137" t="s">
        <v>287</v>
      </c>
      <c r="D58" s="185" t="s">
        <v>11</v>
      </c>
      <c r="E58" s="269" t="s">
        <v>11</v>
      </c>
      <c r="F58" s="133" t="s">
        <v>93</v>
      </c>
    </row>
    <row r="59" spans="2:6" ht="29.25" customHeight="1">
      <c r="B59" s="142" t="s">
        <v>103</v>
      </c>
      <c r="C59" s="137" t="s">
        <v>288</v>
      </c>
      <c r="D59" s="185" t="s">
        <v>11</v>
      </c>
      <c r="E59" s="269" t="s">
        <v>11</v>
      </c>
      <c r="F59" s="133" t="s">
        <v>93</v>
      </c>
    </row>
    <row r="60" spans="2:6" s="91" customFormat="1" ht="35.25" customHeight="1">
      <c r="B60" s="142" t="s">
        <v>106</v>
      </c>
      <c r="C60" s="137" t="s">
        <v>289</v>
      </c>
      <c r="D60" s="185" t="s">
        <v>11</v>
      </c>
      <c r="E60" s="269" t="s">
        <v>11</v>
      </c>
      <c r="F60" s="133" t="s">
        <v>93</v>
      </c>
    </row>
    <row r="61" spans="2:6" s="91" customFormat="1" ht="36.75" customHeight="1">
      <c r="B61" s="142" t="s">
        <v>104</v>
      </c>
      <c r="C61" s="137" t="s">
        <v>290</v>
      </c>
      <c r="D61" s="185" t="s">
        <v>11</v>
      </c>
      <c r="E61" s="269" t="s">
        <v>11</v>
      </c>
      <c r="F61" s="133" t="s">
        <v>93</v>
      </c>
    </row>
    <row r="62" spans="2:6" s="91" customFormat="1" ht="26.25" customHeight="1">
      <c r="B62" s="139" t="s">
        <v>14</v>
      </c>
      <c r="C62" s="132" t="s">
        <v>213</v>
      </c>
      <c r="D62" s="185">
        <v>11992.5</v>
      </c>
      <c r="E62" s="268">
        <v>10.32</v>
      </c>
      <c r="F62" s="133" t="s">
        <v>93</v>
      </c>
    </row>
    <row r="63" spans="2:6" s="91" customFormat="1" ht="27.75" customHeight="1">
      <c r="B63" s="140" t="s">
        <v>8</v>
      </c>
      <c r="C63" s="135"/>
      <c r="D63" s="186"/>
      <c r="E63" s="134"/>
      <c r="F63" s="134"/>
    </row>
    <row r="64" spans="2:6" s="91" customFormat="1" ht="37.5" customHeight="1">
      <c r="B64" s="142" t="s">
        <v>97</v>
      </c>
      <c r="C64" s="137" t="s">
        <v>291</v>
      </c>
      <c r="D64" s="185" t="s">
        <v>11</v>
      </c>
      <c r="E64" s="269" t="s">
        <v>11</v>
      </c>
      <c r="F64" s="133" t="s">
        <v>93</v>
      </c>
    </row>
    <row r="65" spans="2:6" s="91" customFormat="1" ht="33" customHeight="1">
      <c r="B65" s="142" t="s">
        <v>98</v>
      </c>
      <c r="C65" s="137" t="s">
        <v>292</v>
      </c>
      <c r="D65" s="185" t="s">
        <v>11</v>
      </c>
      <c r="E65" s="269" t="s">
        <v>11</v>
      </c>
      <c r="F65" s="133" t="s">
        <v>93</v>
      </c>
    </row>
    <row r="66" spans="2:6" s="91" customFormat="1" ht="28.5" customHeight="1">
      <c r="B66" s="142" t="s">
        <v>99</v>
      </c>
      <c r="C66" s="137" t="s">
        <v>293</v>
      </c>
      <c r="D66" s="185" t="s">
        <v>11</v>
      </c>
      <c r="E66" s="269" t="s">
        <v>11</v>
      </c>
      <c r="F66" s="133" t="s">
        <v>93</v>
      </c>
    </row>
    <row r="67" spans="2:6" s="112" customFormat="1" ht="28.5" customHeight="1">
      <c r="B67" s="142" t="s">
        <v>100</v>
      </c>
      <c r="C67" s="137" t="s">
        <v>294</v>
      </c>
      <c r="D67" s="185">
        <v>11992.5</v>
      </c>
      <c r="E67" s="268">
        <v>10.32</v>
      </c>
      <c r="F67" s="133" t="s">
        <v>93</v>
      </c>
    </row>
    <row r="68" spans="2:6" s="91" customFormat="1" ht="32.25" customHeight="1">
      <c r="B68" s="138" t="s">
        <v>370</v>
      </c>
      <c r="C68" s="137"/>
      <c r="D68" s="185">
        <v>11992.5</v>
      </c>
      <c r="E68" s="268">
        <v>10.32</v>
      </c>
      <c r="F68" s="271">
        <v>0</v>
      </c>
    </row>
    <row r="69" spans="2:6" s="91" customFormat="1" ht="24.75" customHeight="1">
      <c r="B69" s="142" t="s">
        <v>101</v>
      </c>
      <c r="C69" s="137" t="s">
        <v>295</v>
      </c>
      <c r="D69" s="185" t="s">
        <v>11</v>
      </c>
      <c r="E69" s="269" t="s">
        <v>11</v>
      </c>
      <c r="F69" s="133" t="s">
        <v>93</v>
      </c>
    </row>
    <row r="70" spans="2:6" s="91" customFormat="1" ht="30.75" customHeight="1">
      <c r="B70" s="138" t="s">
        <v>330</v>
      </c>
      <c r="C70" s="137"/>
      <c r="D70" s="185">
        <v>0</v>
      </c>
      <c r="E70" s="271">
        <v>0</v>
      </c>
      <c r="F70" s="271">
        <v>0</v>
      </c>
    </row>
    <row r="71" spans="2:6" ht="33" customHeight="1">
      <c r="B71" s="138" t="s">
        <v>333</v>
      </c>
      <c r="C71" s="137"/>
      <c r="D71" s="185">
        <v>0</v>
      </c>
      <c r="E71" s="271">
        <v>0</v>
      </c>
      <c r="F71" s="271">
        <v>0</v>
      </c>
    </row>
    <row r="72" spans="2:6" ht="30.75" customHeight="1">
      <c r="B72" s="142" t="s">
        <v>102</v>
      </c>
      <c r="C72" s="137" t="s">
        <v>296</v>
      </c>
      <c r="D72" s="185" t="s">
        <v>11</v>
      </c>
      <c r="E72" s="269" t="s">
        <v>11</v>
      </c>
      <c r="F72" s="133" t="s">
        <v>93</v>
      </c>
    </row>
    <row r="73" spans="2:6" ht="27" customHeight="1">
      <c r="B73" s="142" t="s">
        <v>103</v>
      </c>
      <c r="C73" s="137" t="s">
        <v>297</v>
      </c>
      <c r="D73" s="185" t="s">
        <v>11</v>
      </c>
      <c r="E73" s="269" t="s">
        <v>11</v>
      </c>
      <c r="F73" s="133" t="s">
        <v>93</v>
      </c>
    </row>
    <row r="74" spans="2:6" ht="33" customHeight="1">
      <c r="B74" s="142" t="s">
        <v>106</v>
      </c>
      <c r="C74" s="137" t="s">
        <v>298</v>
      </c>
      <c r="D74" s="185" t="s">
        <v>11</v>
      </c>
      <c r="E74" s="269" t="s">
        <v>11</v>
      </c>
      <c r="F74" s="133" t="s">
        <v>93</v>
      </c>
    </row>
    <row r="75" spans="2:6" ht="18" customHeight="1">
      <c r="B75" s="142" t="s">
        <v>104</v>
      </c>
      <c r="C75" s="137" t="s">
        <v>299</v>
      </c>
      <c r="D75" s="185" t="s">
        <v>11</v>
      </c>
      <c r="E75" s="269" t="s">
        <v>11</v>
      </c>
      <c r="F75" s="133" t="s">
        <v>93</v>
      </c>
    </row>
    <row r="76" spans="2:6" ht="35.25" customHeight="1">
      <c r="B76" s="142" t="s">
        <v>47</v>
      </c>
      <c r="C76" s="137" t="s">
        <v>300</v>
      </c>
      <c r="D76" s="185" t="s">
        <v>11</v>
      </c>
      <c r="E76" s="269" t="s">
        <v>11</v>
      </c>
      <c r="F76" s="133" t="s">
        <v>93</v>
      </c>
    </row>
    <row r="77" spans="2:6" ht="19.5" customHeight="1">
      <c r="B77" s="139" t="s">
        <v>107</v>
      </c>
      <c r="C77" s="132" t="s">
        <v>214</v>
      </c>
      <c r="D77" s="185" t="s">
        <v>11</v>
      </c>
      <c r="E77" s="269" t="s">
        <v>11</v>
      </c>
      <c r="F77" s="133" t="s">
        <v>93</v>
      </c>
    </row>
    <row r="78" spans="2:6" ht="31.5" customHeight="1">
      <c r="B78" s="140" t="s">
        <v>8</v>
      </c>
      <c r="C78" s="135"/>
      <c r="D78" s="186"/>
      <c r="E78" s="134"/>
      <c r="F78" s="134"/>
    </row>
    <row r="79" spans="2:6" ht="20.25" customHeight="1">
      <c r="B79" s="139" t="s">
        <v>108</v>
      </c>
      <c r="C79" s="132" t="s">
        <v>301</v>
      </c>
      <c r="D79" s="185" t="s">
        <v>11</v>
      </c>
      <c r="E79" s="269" t="s">
        <v>11</v>
      </c>
      <c r="F79" s="133" t="s">
        <v>93</v>
      </c>
    </row>
    <row r="80" spans="2:6" ht="22.5" customHeight="1">
      <c r="B80" s="142" t="s">
        <v>109</v>
      </c>
      <c r="C80" s="137" t="s">
        <v>302</v>
      </c>
      <c r="D80" s="185" t="s">
        <v>11</v>
      </c>
      <c r="E80" s="269" t="s">
        <v>11</v>
      </c>
      <c r="F80" s="133" t="s">
        <v>93</v>
      </c>
    </row>
    <row r="81" spans="2:6" ht="21.75" customHeight="1">
      <c r="B81" s="142" t="s">
        <v>110</v>
      </c>
      <c r="C81" s="137" t="s">
        <v>303</v>
      </c>
      <c r="D81" s="185" t="s">
        <v>11</v>
      </c>
      <c r="E81" s="269" t="s">
        <v>11</v>
      </c>
      <c r="F81" s="133" t="s">
        <v>93</v>
      </c>
    </row>
    <row r="82" spans="2:6" ht="24" customHeight="1">
      <c r="B82" s="142" t="s">
        <v>111</v>
      </c>
      <c r="C82" s="137" t="s">
        <v>304</v>
      </c>
      <c r="D82" s="185" t="s">
        <v>11</v>
      </c>
      <c r="E82" s="269" t="s">
        <v>11</v>
      </c>
      <c r="F82" s="133" t="s">
        <v>93</v>
      </c>
    </row>
    <row r="83" spans="2:6" ht="21" customHeight="1">
      <c r="B83" s="139" t="s">
        <v>15</v>
      </c>
      <c r="C83" s="132" t="s">
        <v>305</v>
      </c>
      <c r="D83" s="185">
        <v>32533.85</v>
      </c>
      <c r="E83" s="268">
        <v>28.01</v>
      </c>
      <c r="F83" s="133" t="s">
        <v>93</v>
      </c>
    </row>
    <row r="84" spans="2:6" s="91" customFormat="1" ht="37.5" customHeight="1">
      <c r="B84" s="140" t="s">
        <v>8</v>
      </c>
      <c r="C84" s="135"/>
      <c r="D84" s="186"/>
      <c r="E84" s="134"/>
      <c r="F84" s="134"/>
    </row>
    <row r="85" spans="2:6" s="91" customFormat="1" ht="36" customHeight="1">
      <c r="B85" s="142" t="s">
        <v>16</v>
      </c>
      <c r="C85" s="137" t="s">
        <v>306</v>
      </c>
      <c r="D85" s="185">
        <v>31451.24</v>
      </c>
      <c r="E85" s="268">
        <v>27.08</v>
      </c>
      <c r="F85" s="133" t="s">
        <v>93</v>
      </c>
    </row>
    <row r="86" spans="2:6" ht="11.25">
      <c r="B86" s="142" t="s">
        <v>17</v>
      </c>
      <c r="C86" s="137" t="s">
        <v>307</v>
      </c>
      <c r="D86" s="185" t="s">
        <v>11</v>
      </c>
      <c r="E86" s="269" t="s">
        <v>11</v>
      </c>
      <c r="F86" s="133" t="s">
        <v>93</v>
      </c>
    </row>
    <row r="87" spans="2:6" ht="30.75" customHeight="1">
      <c r="B87" s="142" t="s">
        <v>18</v>
      </c>
      <c r="C87" s="137" t="s">
        <v>308</v>
      </c>
      <c r="D87" s="185">
        <v>1082.61</v>
      </c>
      <c r="E87" s="268">
        <v>0.93</v>
      </c>
      <c r="F87" s="133" t="s">
        <v>93</v>
      </c>
    </row>
    <row r="88" spans="2:6" ht="21" customHeight="1">
      <c r="B88" s="142" t="s">
        <v>19</v>
      </c>
      <c r="C88" s="137" t="s">
        <v>309</v>
      </c>
      <c r="D88" s="189" t="s">
        <v>11</v>
      </c>
      <c r="E88" s="272" t="s">
        <v>11</v>
      </c>
      <c r="F88" s="143" t="s">
        <v>93</v>
      </c>
    </row>
    <row r="89" spans="2:6" ht="22.5">
      <c r="B89" s="144" t="s">
        <v>112</v>
      </c>
      <c r="C89" s="145" t="s">
        <v>310</v>
      </c>
      <c r="D89" s="190">
        <v>116157.95</v>
      </c>
      <c r="E89" s="273">
        <v>100</v>
      </c>
      <c r="F89" s="146" t="s">
        <v>93</v>
      </c>
    </row>
    <row r="90" spans="2:5" ht="12">
      <c r="B90" s="95"/>
      <c r="C90" s="96"/>
      <c r="D90" s="95"/>
      <c r="E90" s="95"/>
    </row>
    <row r="91" spans="2:5" ht="12">
      <c r="B91" s="95"/>
      <c r="C91" s="96"/>
      <c r="D91" s="95"/>
      <c r="E91" s="95"/>
    </row>
    <row r="92" spans="2:5" ht="21" customHeight="1">
      <c r="B92" s="93" t="s">
        <v>28</v>
      </c>
      <c r="C92" s="94" t="s">
        <v>339</v>
      </c>
      <c r="D92" s="95"/>
      <c r="E92" s="95"/>
    </row>
    <row r="93" spans="2:5" ht="12">
      <c r="B93" s="95"/>
      <c r="C93" s="96"/>
      <c r="D93" s="95"/>
      <c r="E93" s="95"/>
    </row>
    <row r="94" spans="2:5" ht="12">
      <c r="B94" s="95"/>
      <c r="C94" s="96"/>
      <c r="D94" s="95"/>
      <c r="E94" s="95"/>
    </row>
    <row r="95" spans="2:5" ht="12">
      <c r="B95" s="95"/>
      <c r="C95" s="96"/>
      <c r="D95" s="95"/>
      <c r="E95" s="95"/>
    </row>
    <row r="96" spans="2:5" ht="12">
      <c r="B96" s="93" t="s">
        <v>189</v>
      </c>
      <c r="C96" s="94" t="s">
        <v>340</v>
      </c>
      <c r="D96" s="95"/>
      <c r="E96" s="95"/>
    </row>
    <row r="97" spans="2:5" ht="12">
      <c r="B97" s="95"/>
      <c r="C97" s="96"/>
      <c r="D97" s="95"/>
      <c r="E97" s="95"/>
    </row>
    <row r="98" spans="2:5" ht="12">
      <c r="B98" s="95"/>
      <c r="C98" s="96"/>
      <c r="D98" s="95"/>
      <c r="E98" s="95"/>
    </row>
    <row r="99" spans="2:5" ht="12">
      <c r="B99" s="95"/>
      <c r="C99" s="96"/>
      <c r="D99" s="95"/>
      <c r="E99" s="95"/>
    </row>
    <row r="100" spans="2:5" ht="12">
      <c r="B100" s="93" t="s">
        <v>272</v>
      </c>
      <c r="C100" s="94" t="s">
        <v>273</v>
      </c>
      <c r="D100" s="95"/>
      <c r="E100" s="95"/>
    </row>
    <row r="101" spans="2:5" ht="12">
      <c r="B101" s="95"/>
      <c r="C101" s="96"/>
      <c r="D101" s="95"/>
      <c r="E101" s="95"/>
    </row>
    <row r="102" spans="2:5" ht="12">
      <c r="B102" s="95"/>
      <c r="C102" s="96"/>
      <c r="D102" s="95"/>
      <c r="E102" s="95"/>
    </row>
    <row r="103" spans="2:5" ht="12">
      <c r="B103" s="95"/>
      <c r="C103" s="96"/>
      <c r="D103" s="95"/>
      <c r="E103" s="95"/>
    </row>
    <row r="104" ht="11.25">
      <c r="D104"/>
    </row>
    <row r="105" ht="11.25">
      <c r="E105" s="77"/>
    </row>
    <row r="106" ht="11.25">
      <c r="E106" s="77"/>
    </row>
    <row r="107" ht="11.25">
      <c r="E107" s="77"/>
    </row>
    <row r="108" ht="11.25">
      <c r="E108" s="77"/>
    </row>
    <row r="109" ht="11.25">
      <c r="E109" s="77"/>
    </row>
    <row r="110" ht="11.25">
      <c r="E110" s="77"/>
    </row>
    <row r="111" ht="11.25">
      <c r="E111" s="77"/>
    </row>
    <row r="112" ht="11.25">
      <c r="E112" s="77"/>
    </row>
  </sheetData>
  <sheetProtection/>
  <mergeCells count="3">
    <mergeCell ref="B9:F9"/>
    <mergeCell ref="B12:F12"/>
    <mergeCell ref="B13:F13"/>
  </mergeCells>
  <printOptions/>
  <pageMargins left="0.59" right="0.62" top="0.64" bottom="0.67" header="0.5" footer="0.5"/>
  <pageSetup fitToHeight="2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1"/>
  <sheetViews>
    <sheetView zoomScalePageLayoutView="0" workbookViewId="0" topLeftCell="A5">
      <selection activeCell="G15" sqref="G15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5.660156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29</v>
      </c>
    </row>
    <row r="3" spans="2:5" s="4" customFormat="1" ht="12" customHeight="1">
      <c r="B3" s="5"/>
      <c r="C3" s="6"/>
      <c r="D3" s="6"/>
      <c r="E3" s="7" t="s">
        <v>0</v>
      </c>
    </row>
    <row r="4" spans="2:5" s="4" customFormat="1" ht="12" customHeight="1">
      <c r="B4" s="5"/>
      <c r="C4" s="6"/>
      <c r="D4" s="6"/>
      <c r="E4" s="7" t="s">
        <v>1</v>
      </c>
    </row>
    <row r="5" spans="2:5" s="4" customFormat="1" ht="12" customHeight="1">
      <c r="B5" s="5"/>
      <c r="C5" s="6"/>
      <c r="D5" s="6"/>
      <c r="E5" s="7" t="s">
        <v>2</v>
      </c>
    </row>
    <row r="6" spans="2:5" s="4" customFormat="1" ht="12" customHeight="1">
      <c r="B6" s="5"/>
      <c r="C6" s="6"/>
      <c r="D6" s="6"/>
      <c r="E6" s="7" t="s">
        <v>3</v>
      </c>
    </row>
    <row r="7" spans="2:5" s="4" customFormat="1" ht="12" customHeight="1">
      <c r="B7" s="5"/>
      <c r="C7" s="6"/>
      <c r="D7" s="6"/>
      <c r="E7" s="7" t="s">
        <v>4</v>
      </c>
    </row>
    <row r="8" spans="2:5" s="4" customFormat="1" ht="15.75" customHeight="1">
      <c r="B8" s="8" t="s">
        <v>30</v>
      </c>
      <c r="C8" s="9"/>
      <c r="D8" s="9"/>
      <c r="E8" s="9"/>
    </row>
    <row r="9" spans="2:5" s="4" customFormat="1" ht="18" customHeight="1">
      <c r="B9" s="8" t="s">
        <v>384</v>
      </c>
      <c r="C9" s="9"/>
      <c r="D9" s="9"/>
      <c r="E9" s="9"/>
    </row>
    <row r="10" spans="2:5" ht="17.25" customHeight="1">
      <c r="B10" s="46" t="s">
        <v>262</v>
      </c>
      <c r="C10" s="11"/>
      <c r="D10" s="11"/>
      <c r="E10" s="11"/>
    </row>
    <row r="11" spans="2:5" ht="17.25" customHeight="1">
      <c r="B11" s="12" t="s">
        <v>5</v>
      </c>
      <c r="C11" s="11"/>
      <c r="D11" s="11"/>
      <c r="E11" s="11"/>
    </row>
    <row r="12" spans="2:5" s="13" customFormat="1" ht="21" customHeight="1">
      <c r="B12" s="202" t="s">
        <v>87</v>
      </c>
      <c r="C12" s="202"/>
      <c r="D12" s="222"/>
      <c r="E12" s="222"/>
    </row>
    <row r="13" spans="2:5" s="13" customFormat="1" ht="18.75" customHeight="1">
      <c r="B13" s="202" t="s">
        <v>188</v>
      </c>
      <c r="C13" s="202"/>
      <c r="D13" s="202"/>
      <c r="E13" s="202"/>
    </row>
    <row r="14" ht="11.25">
      <c r="E14" s="14" t="s">
        <v>6</v>
      </c>
    </row>
    <row r="15" spans="2:5" ht="24" customHeight="1">
      <c r="B15" s="15" t="s">
        <v>31</v>
      </c>
      <c r="C15" s="15" t="s">
        <v>7</v>
      </c>
      <c r="D15" s="15" t="s">
        <v>32</v>
      </c>
      <c r="E15" s="15" t="s">
        <v>33</v>
      </c>
    </row>
    <row r="16" spans="2:5" ht="12.75">
      <c r="B16" s="79">
        <v>1</v>
      </c>
      <c r="C16" s="79">
        <v>2</v>
      </c>
      <c r="D16" s="79">
        <v>3</v>
      </c>
      <c r="E16" s="79">
        <v>4</v>
      </c>
    </row>
    <row r="17" spans="2:5" ht="16.5" customHeight="1">
      <c r="B17" s="81" t="s">
        <v>34</v>
      </c>
      <c r="C17" s="82" t="s">
        <v>194</v>
      </c>
      <c r="D17" s="124">
        <f>393220080.21/1000</f>
        <v>393220.08021</v>
      </c>
      <c r="E17" s="124">
        <v>94965.32</v>
      </c>
    </row>
    <row r="18" spans="2:5" ht="16.5" customHeight="1">
      <c r="B18" s="81" t="s">
        <v>35</v>
      </c>
      <c r="C18" s="82" t="s">
        <v>195</v>
      </c>
      <c r="D18" s="125">
        <f>(391454178.09+173170.31)/1000</f>
        <v>391627.34839999996</v>
      </c>
      <c r="E18" s="125">
        <v>93448.06</v>
      </c>
    </row>
    <row r="19" spans="2:5" ht="15" customHeight="1">
      <c r="B19" s="81" t="s">
        <v>36</v>
      </c>
      <c r="C19" s="82" t="s">
        <v>196</v>
      </c>
      <c r="D19" s="126">
        <f>D17-D18</f>
        <v>1592.7318100000266</v>
      </c>
      <c r="E19" s="126">
        <v>1517.26</v>
      </c>
    </row>
    <row r="20" spans="2:5" ht="34.5" customHeight="1">
      <c r="B20" s="83" t="s">
        <v>37</v>
      </c>
      <c r="C20" s="80" t="s">
        <v>197</v>
      </c>
      <c r="D20" s="126">
        <v>0</v>
      </c>
      <c r="E20" s="126">
        <v>0</v>
      </c>
    </row>
    <row r="21" spans="2:5" ht="26.25" customHeight="1">
      <c r="B21" s="84" t="s">
        <v>38</v>
      </c>
      <c r="C21" s="82" t="s">
        <v>198</v>
      </c>
      <c r="D21" s="126">
        <v>0</v>
      </c>
      <c r="E21" s="126">
        <v>0</v>
      </c>
    </row>
    <row r="22" spans="2:5" ht="33.75" customHeight="1">
      <c r="B22" s="84" t="s">
        <v>316</v>
      </c>
      <c r="C22" s="82" t="s">
        <v>199</v>
      </c>
      <c r="D22" s="126">
        <v>0</v>
      </c>
      <c r="E22" s="126">
        <v>0</v>
      </c>
    </row>
    <row r="23" spans="2:5" ht="11.25" customHeight="1">
      <c r="B23" s="85" t="s">
        <v>39</v>
      </c>
      <c r="C23" s="80" t="s">
        <v>200</v>
      </c>
      <c r="D23" s="126">
        <v>0</v>
      </c>
      <c r="E23" s="126">
        <v>0</v>
      </c>
    </row>
    <row r="24" spans="2:5" ht="15" customHeight="1">
      <c r="B24" s="85" t="s">
        <v>40</v>
      </c>
      <c r="C24" s="80" t="s">
        <v>201</v>
      </c>
      <c r="D24" s="126">
        <v>0</v>
      </c>
      <c r="E24" s="126">
        <v>0</v>
      </c>
    </row>
    <row r="25" spans="2:5" ht="12.75" customHeight="1">
      <c r="B25" s="84" t="s">
        <v>317</v>
      </c>
      <c r="C25" s="82" t="s">
        <v>248</v>
      </c>
      <c r="D25" s="126">
        <v>0</v>
      </c>
      <c r="E25" s="126">
        <v>0</v>
      </c>
    </row>
    <row r="26" spans="2:5" ht="15" customHeight="1">
      <c r="B26" s="84" t="s">
        <v>41</v>
      </c>
      <c r="C26" s="86" t="s">
        <v>204</v>
      </c>
      <c r="D26" s="126">
        <f>((1082608.8-329640.85)-(485925-278145)+3018289.44)/1000</f>
        <v>3563.47739</v>
      </c>
      <c r="E26" s="126">
        <v>532.8</v>
      </c>
    </row>
    <row r="27" spans="2:5" ht="12.75" customHeight="1">
      <c r="B27" s="84" t="s">
        <v>42</v>
      </c>
      <c r="C27" s="86" t="s">
        <v>205</v>
      </c>
      <c r="D27" s="126">
        <f>379618.38/1000</f>
        <v>379.61838</v>
      </c>
      <c r="E27" s="124">
        <v>175.73</v>
      </c>
    </row>
    <row r="28" spans="2:5" ht="13.5" customHeight="1">
      <c r="B28" s="84" t="s">
        <v>43</v>
      </c>
      <c r="C28" s="86" t="s">
        <v>206</v>
      </c>
      <c r="D28" s="126">
        <v>0</v>
      </c>
      <c r="E28" s="126">
        <v>0</v>
      </c>
    </row>
    <row r="29" spans="2:5" ht="12.75" customHeight="1">
      <c r="B29" s="84" t="s">
        <v>44</v>
      </c>
      <c r="C29" s="86" t="s">
        <v>260</v>
      </c>
      <c r="D29" s="126">
        <v>0</v>
      </c>
      <c r="E29" s="126">
        <v>0</v>
      </c>
    </row>
    <row r="30" spans="2:5" ht="27.75" customHeight="1">
      <c r="B30" s="85" t="s">
        <v>45</v>
      </c>
      <c r="C30" s="87" t="s">
        <v>261</v>
      </c>
      <c r="D30" s="126">
        <f>D32+D33</f>
        <v>-6408.73967</v>
      </c>
      <c r="E30" s="126">
        <v>1655.37</v>
      </c>
    </row>
    <row r="31" spans="2:5" ht="12.75">
      <c r="B31" s="88" t="s">
        <v>46</v>
      </c>
      <c r="C31" s="89"/>
      <c r="D31" s="126"/>
      <c r="E31" s="126"/>
    </row>
    <row r="32" spans="2:5" ht="12.75" customHeight="1">
      <c r="B32" s="90" t="s">
        <v>311</v>
      </c>
      <c r="C32" s="86" t="s">
        <v>318</v>
      </c>
      <c r="D32" s="126">
        <f>-5789789.63/1000</f>
        <v>-5789.78963</v>
      </c>
      <c r="E32" s="126">
        <v>1395.16</v>
      </c>
    </row>
    <row r="33" spans="2:5" ht="15" customHeight="1">
      <c r="B33" s="90" t="s">
        <v>312</v>
      </c>
      <c r="C33" s="86" t="s">
        <v>319</v>
      </c>
      <c r="D33" s="126">
        <f>-618950.04/1000</f>
        <v>-618.9500400000001</v>
      </c>
      <c r="E33" s="126">
        <v>260.21</v>
      </c>
    </row>
    <row r="34" spans="2:5" ht="11.25" customHeight="1">
      <c r="B34" s="90" t="s">
        <v>313</v>
      </c>
      <c r="C34" s="86" t="s">
        <v>320</v>
      </c>
      <c r="D34" s="126">
        <v>0</v>
      </c>
      <c r="E34" s="126">
        <v>0</v>
      </c>
    </row>
    <row r="35" spans="2:5" ht="27.75" customHeight="1">
      <c r="B35" s="85" t="s">
        <v>321</v>
      </c>
      <c r="C35" s="87">
        <v>150</v>
      </c>
      <c r="D35" s="126">
        <f>D37+D38+D39+D40</f>
        <v>-515.0019900000001</v>
      </c>
      <c r="E35" s="126">
        <v>42.39</v>
      </c>
    </row>
    <row r="36" spans="2:5" ht="12.75">
      <c r="B36" s="88" t="s">
        <v>46</v>
      </c>
      <c r="C36" s="89"/>
      <c r="D36" s="126"/>
      <c r="E36" s="126"/>
    </row>
    <row r="37" spans="2:5" ht="12" customHeight="1">
      <c r="B37" s="90" t="s">
        <v>311</v>
      </c>
      <c r="C37" s="86" t="s">
        <v>322</v>
      </c>
      <c r="D37" s="126">
        <f>-0.98/1000</f>
        <v>-0.00098</v>
      </c>
      <c r="E37" s="126">
        <v>42.39</v>
      </c>
    </row>
    <row r="38" spans="2:5" ht="11.25" customHeight="1">
      <c r="B38" s="90" t="s">
        <v>312</v>
      </c>
      <c r="C38" s="86" t="s">
        <v>323</v>
      </c>
      <c r="D38" s="126">
        <f>-515001.01/1000</f>
        <v>-515.0010100000001</v>
      </c>
      <c r="E38" s="126">
        <v>0</v>
      </c>
    </row>
    <row r="39" spans="2:5" ht="11.25" customHeight="1">
      <c r="B39" s="90" t="s">
        <v>47</v>
      </c>
      <c r="C39" s="86" t="s">
        <v>324</v>
      </c>
      <c r="D39" s="126">
        <v>0</v>
      </c>
      <c r="E39" s="126">
        <v>0</v>
      </c>
    </row>
    <row r="40" spans="2:5" ht="11.25" customHeight="1">
      <c r="B40" s="90" t="s">
        <v>314</v>
      </c>
      <c r="C40" s="86" t="s">
        <v>325</v>
      </c>
      <c r="D40" s="126">
        <v>0</v>
      </c>
      <c r="E40" s="126">
        <v>0</v>
      </c>
    </row>
    <row r="41" spans="2:5" ht="30.75" customHeight="1">
      <c r="B41" s="85" t="s">
        <v>326</v>
      </c>
      <c r="C41" s="87" t="s">
        <v>266</v>
      </c>
      <c r="D41" s="126">
        <v>0</v>
      </c>
      <c r="E41" s="126">
        <v>0</v>
      </c>
    </row>
    <row r="42" spans="2:5" ht="43.5" customHeight="1">
      <c r="B42" s="85" t="s">
        <v>327</v>
      </c>
      <c r="C42" s="87" t="s">
        <v>267</v>
      </c>
      <c r="D42" s="126">
        <f>D43+(24868.5)/1000</f>
        <v>3905.971</v>
      </c>
      <c r="E42" s="126">
        <v>954.18</v>
      </c>
    </row>
    <row r="43" spans="2:5" ht="11.25" customHeight="1">
      <c r="B43" s="84" t="s">
        <v>48</v>
      </c>
      <c r="C43" s="86" t="s">
        <v>268</v>
      </c>
      <c r="D43" s="126">
        <f>3881102.5/1000</f>
        <v>3881.1025</v>
      </c>
      <c r="E43" s="126">
        <v>841.44</v>
      </c>
    </row>
    <row r="44" spans="2:5" ht="11.25" customHeight="1">
      <c r="B44" s="84" t="s">
        <v>49</v>
      </c>
      <c r="C44" s="86" t="s">
        <v>269</v>
      </c>
      <c r="D44" s="126">
        <f>323125.15/1000</f>
        <v>323.12515</v>
      </c>
      <c r="E44" s="126">
        <v>61.37</v>
      </c>
    </row>
    <row r="45" spans="2:5" ht="11.25" customHeight="1">
      <c r="B45" s="84" t="s">
        <v>50</v>
      </c>
      <c r="C45" s="86" t="s">
        <v>270</v>
      </c>
      <c r="D45" s="126">
        <v>0</v>
      </c>
      <c r="E45" s="126">
        <v>0</v>
      </c>
    </row>
    <row r="46" spans="2:5" ht="24.75" customHeight="1">
      <c r="B46" s="84" t="s">
        <v>51</v>
      </c>
      <c r="C46" s="86" t="s">
        <v>207</v>
      </c>
      <c r="D46" s="199">
        <f>90590155.1/1000</f>
        <v>90590.15509999999</v>
      </c>
      <c r="E46" s="126">
        <v>6741.96</v>
      </c>
    </row>
    <row r="47" spans="2:5" ht="25.5" customHeight="1">
      <c r="B47" s="84" t="s">
        <v>328</v>
      </c>
      <c r="C47" s="86" t="s">
        <v>208</v>
      </c>
      <c r="D47" s="126">
        <f>27156412.96/1000</f>
        <v>27156.41296</v>
      </c>
      <c r="E47" s="126">
        <v>2128.48</v>
      </c>
    </row>
    <row r="48" spans="2:5" ht="72.75" customHeight="1">
      <c r="B48" s="78" t="s">
        <v>52</v>
      </c>
      <c r="C48" s="86" t="s">
        <v>209</v>
      </c>
      <c r="D48" s="126">
        <f>D19+D22+D25+D26+D27+D28+D29+D30+D35+D41+D44+D46-D42-D47-D45</f>
        <v>58462.98221</v>
      </c>
      <c r="E48" s="126">
        <v>7644.22</v>
      </c>
    </row>
    <row r="49" spans="2:5" ht="12.75">
      <c r="B49" s="119"/>
      <c r="C49" s="120"/>
      <c r="D49" s="121"/>
      <c r="E49" s="127"/>
    </row>
    <row r="50" spans="2:5" ht="12.75">
      <c r="B50" s="119"/>
      <c r="C50" s="120"/>
      <c r="D50" s="119"/>
      <c r="E50" s="127"/>
    </row>
    <row r="51" ht="12.75">
      <c r="E51" s="127"/>
    </row>
    <row r="52" spans="2:5" ht="15.75" customHeight="1">
      <c r="B52" s="17"/>
      <c r="C52" s="18"/>
      <c r="D52" s="17"/>
      <c r="E52" s="127"/>
    </row>
    <row r="53" spans="2:5" ht="12.75">
      <c r="B53" s="93" t="s">
        <v>28</v>
      </c>
      <c r="C53" s="94" t="s">
        <v>332</v>
      </c>
      <c r="D53" s="95"/>
      <c r="E53" s="127"/>
    </row>
    <row r="54" spans="2:5" ht="12.75">
      <c r="B54" s="95"/>
      <c r="C54" s="96"/>
      <c r="D54" s="95"/>
      <c r="E54" s="127"/>
    </row>
    <row r="55" spans="2:5" ht="12.75">
      <c r="B55" s="95"/>
      <c r="C55" s="96"/>
      <c r="D55" s="95"/>
      <c r="E55" s="127"/>
    </row>
    <row r="56" spans="2:5" ht="12.75">
      <c r="B56" s="95"/>
      <c r="C56" s="96"/>
      <c r="D56" s="95"/>
      <c r="E56" s="127"/>
    </row>
    <row r="57" spans="2:5" ht="12.75">
      <c r="B57" s="93" t="s">
        <v>189</v>
      </c>
      <c r="C57" s="94" t="s">
        <v>190</v>
      </c>
      <c r="D57" s="95"/>
      <c r="E57" s="127"/>
    </row>
    <row r="58" spans="2:5" ht="12.75">
      <c r="B58" s="95"/>
      <c r="C58" s="96"/>
      <c r="D58" s="95"/>
      <c r="E58" s="127"/>
    </row>
    <row r="59" spans="2:5" ht="12.75">
      <c r="B59" s="95"/>
      <c r="C59" s="96"/>
      <c r="D59" s="95"/>
      <c r="E59" s="127"/>
    </row>
    <row r="60" spans="2:5" ht="12.75">
      <c r="B60" s="95"/>
      <c r="C60" s="96"/>
      <c r="D60" s="95"/>
      <c r="E60" s="127"/>
    </row>
    <row r="61" spans="2:5" ht="12.75">
      <c r="B61" s="93" t="s">
        <v>272</v>
      </c>
      <c r="C61" s="94" t="s">
        <v>273</v>
      </c>
      <c r="D61" s="95"/>
      <c r="E61" s="127"/>
    </row>
    <row r="62" spans="2:5" ht="12.75">
      <c r="B62" s="95"/>
      <c r="C62" s="96"/>
      <c r="D62" s="95"/>
      <c r="E62" s="127"/>
    </row>
    <row r="63" spans="2:5" ht="12.75">
      <c r="B63" s="95"/>
      <c r="C63" s="96"/>
      <c r="D63" s="95"/>
      <c r="E63" s="127"/>
    </row>
    <row r="64" ht="12.75">
      <c r="E64" s="127"/>
    </row>
    <row r="65" ht="12.75">
      <c r="E65" s="127"/>
    </row>
    <row r="66" ht="12.75">
      <c r="E66" s="127"/>
    </row>
    <row r="67" ht="12.75">
      <c r="E67" s="127"/>
    </row>
    <row r="68" ht="12.75">
      <c r="E68" s="127"/>
    </row>
    <row r="69" ht="12.75">
      <c r="E69" s="127"/>
    </row>
    <row r="70" ht="12.75">
      <c r="E70" s="127"/>
    </row>
    <row r="71" ht="12.75">
      <c r="E71" s="127"/>
    </row>
    <row r="72" ht="12.75">
      <c r="E72" s="127"/>
    </row>
    <row r="73" ht="12.75">
      <c r="E73" s="127"/>
    </row>
    <row r="74" ht="12.75">
      <c r="E74" s="127"/>
    </row>
    <row r="75" ht="12.75">
      <c r="E75" s="127"/>
    </row>
    <row r="76" ht="12.75">
      <c r="E76" s="127"/>
    </row>
    <row r="77" ht="12.75">
      <c r="E77" s="127"/>
    </row>
    <row r="78" ht="12.75">
      <c r="E78" s="127"/>
    </row>
    <row r="79" ht="12.75">
      <c r="E79" s="127"/>
    </row>
    <row r="80" ht="12.75">
      <c r="E80" s="127"/>
    </row>
    <row r="81" ht="12.75">
      <c r="E81" s="127"/>
    </row>
    <row r="82" ht="12.75">
      <c r="E82" s="127"/>
    </row>
    <row r="83" ht="12.75">
      <c r="E83" s="127"/>
    </row>
    <row r="84" ht="12.75">
      <c r="E84" s="127"/>
    </row>
    <row r="85" ht="12.75">
      <c r="E85" s="127"/>
    </row>
    <row r="86" ht="12.75">
      <c r="E86" s="127"/>
    </row>
    <row r="87" ht="12.75">
      <c r="E87" s="127"/>
    </row>
    <row r="88" ht="12.75">
      <c r="E88" s="127"/>
    </row>
    <row r="89" ht="12.75">
      <c r="E89" s="127"/>
    </row>
    <row r="90" ht="12.75">
      <c r="E90" s="127"/>
    </row>
    <row r="91" ht="12.75">
      <c r="E91" s="127"/>
    </row>
    <row r="92" ht="12.75">
      <c r="E92" s="127"/>
    </row>
    <row r="93" ht="12.75">
      <c r="E93" s="127"/>
    </row>
    <row r="94" ht="12.75">
      <c r="E94" s="127"/>
    </row>
    <row r="95" ht="12.75">
      <c r="E95" s="127"/>
    </row>
    <row r="96" ht="12.75">
      <c r="E96" s="127"/>
    </row>
    <row r="97" ht="12.75">
      <c r="E97" s="127"/>
    </row>
    <row r="98" ht="12.75">
      <c r="E98" s="127"/>
    </row>
    <row r="99" ht="12.75">
      <c r="E99" s="127"/>
    </row>
    <row r="100" ht="12.75">
      <c r="E100" s="127"/>
    </row>
    <row r="101" ht="12.75">
      <c r="E101" s="127"/>
    </row>
    <row r="102" ht="12.75">
      <c r="E102" s="127"/>
    </row>
    <row r="103" ht="12.75">
      <c r="E103" s="127"/>
    </row>
    <row r="104" ht="12.75">
      <c r="E104" s="127"/>
    </row>
    <row r="105" ht="12.75">
      <c r="E105" s="127"/>
    </row>
    <row r="106" ht="12.75">
      <c r="E106" s="127"/>
    </row>
    <row r="107" ht="12.75">
      <c r="E107" s="127"/>
    </row>
    <row r="108" ht="12.75">
      <c r="E108" s="127"/>
    </row>
    <row r="109" ht="12.75">
      <c r="E109" s="127"/>
    </row>
    <row r="110" ht="12.75">
      <c r="E110" s="127"/>
    </row>
    <row r="111" ht="12.75">
      <c r="E111" s="127"/>
    </row>
    <row r="112" ht="12.75">
      <c r="E112" s="127"/>
    </row>
    <row r="113" ht="12.75">
      <c r="E113" s="127"/>
    </row>
    <row r="114" ht="11.25">
      <c r="E114" s="119"/>
    </row>
    <row r="115" ht="11.25">
      <c r="E115" s="119"/>
    </row>
    <row r="116" ht="11.25">
      <c r="E116" s="119"/>
    </row>
    <row r="117" ht="11.25">
      <c r="E117" s="119"/>
    </row>
    <row r="118" ht="11.25">
      <c r="E118" s="119"/>
    </row>
    <row r="119" ht="11.25">
      <c r="E119" s="119"/>
    </row>
    <row r="120" ht="11.25">
      <c r="E120" s="119"/>
    </row>
    <row r="121" ht="11.25">
      <c r="E121" s="119"/>
    </row>
  </sheetData>
  <sheetProtection/>
  <mergeCells count="3">
    <mergeCell ref="B12:C12"/>
    <mergeCell ref="D12:E12"/>
    <mergeCell ref="B13:E13"/>
  </mergeCells>
  <printOptions/>
  <pageMargins left="0.59" right="0.75" top="0.54" bottom="0.53" header="0.5" footer="0.5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4"/>
  <sheetViews>
    <sheetView zoomScalePageLayoutView="0" workbookViewId="0" topLeftCell="T2">
      <selection activeCell="EA27" sqref="EA27"/>
    </sheetView>
  </sheetViews>
  <sheetFormatPr defaultColWidth="1.0078125" defaultRowHeight="11.25"/>
  <cols>
    <col min="1" max="14" width="1.0078125" style="20" customWidth="1"/>
    <col min="15" max="15" width="37.83203125" style="20" customWidth="1"/>
    <col min="16" max="36" width="1.0078125" style="20" customWidth="1"/>
    <col min="37" max="37" width="3.66015625" style="20" customWidth="1"/>
    <col min="38" max="38" width="29.5" style="20" customWidth="1"/>
    <col min="39" max="108" width="1.0078125" style="20" customWidth="1"/>
    <col min="109" max="109" width="1.0078125" style="20" hidden="1" customWidth="1"/>
    <col min="110" max="16384" width="1.0078125" style="20" customWidth="1"/>
  </cols>
  <sheetData>
    <row r="1" s="19" customFormat="1" ht="12" customHeight="1">
      <c r="BS1" s="19" t="s">
        <v>53</v>
      </c>
    </row>
    <row r="2" s="19" customFormat="1" ht="12" customHeight="1">
      <c r="BS2" s="19" t="s">
        <v>0</v>
      </c>
    </row>
    <row r="3" s="19" customFormat="1" ht="12" customHeight="1">
      <c r="BS3" s="19" t="s">
        <v>54</v>
      </c>
    </row>
    <row r="4" s="19" customFormat="1" ht="12" customHeight="1">
      <c r="BS4" s="19" t="s">
        <v>55</v>
      </c>
    </row>
    <row r="5" s="19" customFormat="1" ht="12" customHeight="1">
      <c r="BS5" s="19" t="s">
        <v>56</v>
      </c>
    </row>
    <row r="7" spans="1:107" ht="16.5">
      <c r="A7" s="258" t="s">
        <v>392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8"/>
      <c r="CG7" s="258"/>
      <c r="CH7" s="258"/>
      <c r="CI7" s="258"/>
      <c r="CJ7" s="258"/>
      <c r="CK7" s="258"/>
      <c r="CL7" s="258"/>
      <c r="CM7" s="258"/>
      <c r="CN7" s="258"/>
      <c r="CO7" s="258"/>
      <c r="CP7" s="258"/>
      <c r="CQ7" s="258"/>
      <c r="CR7" s="258"/>
      <c r="CS7" s="258"/>
      <c r="CT7" s="258"/>
      <c r="CU7" s="258"/>
      <c r="CV7" s="258"/>
      <c r="CW7" s="258"/>
      <c r="CX7" s="258"/>
      <c r="CY7" s="258"/>
      <c r="CZ7" s="258"/>
      <c r="DA7" s="258"/>
      <c r="DB7" s="258"/>
      <c r="DC7" s="258"/>
    </row>
    <row r="8" spans="11:97" ht="15.75">
      <c r="K8" s="259" t="s">
        <v>262</v>
      </c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</row>
    <row r="9" spans="11:97" s="19" customFormat="1" ht="25.5" customHeight="1">
      <c r="K9" s="223" t="s">
        <v>57</v>
      </c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</row>
    <row r="10" spans="43:65" ht="15.75"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</row>
    <row r="11" ht="15.75">
      <c r="A11" s="20" t="s">
        <v>58</v>
      </c>
    </row>
    <row r="12" spans="1:107" ht="15.75">
      <c r="A12" s="20" t="s">
        <v>59</v>
      </c>
      <c r="AC12" s="259" t="s">
        <v>60</v>
      </c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259"/>
      <c r="DC12" s="259"/>
    </row>
    <row r="14" ht="15.75">
      <c r="H14" s="20" t="s">
        <v>61</v>
      </c>
    </row>
    <row r="16" spans="1:107" ht="63.75" customHeight="1">
      <c r="A16" s="260" t="s">
        <v>62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2"/>
      <c r="AQ16" s="260" t="s">
        <v>63</v>
      </c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  <c r="BE16" s="261"/>
      <c r="BF16" s="262"/>
      <c r="BG16" s="260" t="s">
        <v>64</v>
      </c>
      <c r="BH16" s="261"/>
      <c r="BI16" s="261"/>
      <c r="BJ16" s="261"/>
      <c r="BK16" s="261"/>
      <c r="BL16" s="261"/>
      <c r="BM16" s="261"/>
      <c r="BN16" s="261"/>
      <c r="BO16" s="261"/>
      <c r="BP16" s="261"/>
      <c r="BQ16" s="261"/>
      <c r="BR16" s="261"/>
      <c r="BS16" s="261"/>
      <c r="BT16" s="261"/>
      <c r="BU16" s="262"/>
      <c r="BV16" s="260" t="s">
        <v>65</v>
      </c>
      <c r="BW16" s="261"/>
      <c r="BX16" s="261"/>
      <c r="BY16" s="261"/>
      <c r="BZ16" s="261"/>
      <c r="CA16" s="261"/>
      <c r="CB16" s="261"/>
      <c r="CC16" s="261"/>
      <c r="CD16" s="261"/>
      <c r="CE16" s="261"/>
      <c r="CF16" s="261"/>
      <c r="CG16" s="261"/>
      <c r="CH16" s="262"/>
      <c r="CI16" s="260" t="s">
        <v>66</v>
      </c>
      <c r="CJ16" s="261"/>
      <c r="CK16" s="261"/>
      <c r="CL16" s="261"/>
      <c r="CM16" s="261"/>
      <c r="CN16" s="261"/>
      <c r="CO16" s="261"/>
      <c r="CP16" s="261"/>
      <c r="CQ16" s="261"/>
      <c r="CR16" s="261"/>
      <c r="CS16" s="261"/>
      <c r="CT16" s="261"/>
      <c r="CU16" s="261"/>
      <c r="CV16" s="261"/>
      <c r="CW16" s="261"/>
      <c r="CX16" s="261"/>
      <c r="CY16" s="261"/>
      <c r="CZ16" s="261"/>
      <c r="DA16" s="261"/>
      <c r="DB16" s="261"/>
      <c r="DC16" s="262"/>
    </row>
    <row r="17" spans="1:107" ht="15.75">
      <c r="A17" s="228">
        <v>1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30"/>
      <c r="AQ17" s="228">
        <v>2</v>
      </c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30"/>
      <c r="BG17" s="228">
        <v>3</v>
      </c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30"/>
      <c r="BV17" s="228">
        <v>4</v>
      </c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30"/>
      <c r="CI17" s="228">
        <v>5</v>
      </c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30"/>
    </row>
    <row r="18" spans="1:107" ht="15.75">
      <c r="A18" s="255" t="s">
        <v>11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7"/>
      <c r="AQ18" s="228" t="s">
        <v>11</v>
      </c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30"/>
      <c r="BG18" s="234" t="s">
        <v>11</v>
      </c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6"/>
      <c r="BV18" s="237" t="s">
        <v>11</v>
      </c>
      <c r="BW18" s="238"/>
      <c r="BX18" s="238"/>
      <c r="BY18" s="238"/>
      <c r="BZ18" s="238"/>
      <c r="CA18" s="238"/>
      <c r="CB18" s="238"/>
      <c r="CC18" s="238"/>
      <c r="CD18" s="238"/>
      <c r="CE18" s="238"/>
      <c r="CF18" s="238"/>
      <c r="CG18" s="238"/>
      <c r="CH18" s="239"/>
      <c r="CI18" s="237" t="s">
        <v>11</v>
      </c>
      <c r="CJ18" s="238"/>
      <c r="CK18" s="238"/>
      <c r="CL18" s="238"/>
      <c r="CM18" s="238"/>
      <c r="CN18" s="238"/>
      <c r="CO18" s="238"/>
      <c r="CP18" s="238"/>
      <c r="CQ18" s="238"/>
      <c r="CR18" s="238"/>
      <c r="CS18" s="238"/>
      <c r="CT18" s="238"/>
      <c r="CU18" s="238"/>
      <c r="CV18" s="238"/>
      <c r="CW18" s="238"/>
      <c r="CX18" s="238"/>
      <c r="CY18" s="238"/>
      <c r="CZ18" s="238"/>
      <c r="DA18" s="238"/>
      <c r="DB18" s="238"/>
      <c r="DC18" s="239"/>
    </row>
    <row r="19" spans="1:107" ht="15.75">
      <c r="A19" s="247"/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50"/>
      <c r="AQ19" s="240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2"/>
      <c r="BF19" s="243"/>
      <c r="BG19" s="244"/>
      <c r="BH19" s="245"/>
      <c r="BI19" s="245"/>
      <c r="BJ19" s="245"/>
      <c r="BK19" s="245"/>
      <c r="BL19" s="245"/>
      <c r="BM19" s="245"/>
      <c r="BN19" s="245"/>
      <c r="BO19" s="245"/>
      <c r="BP19" s="245"/>
      <c r="BQ19" s="245"/>
      <c r="BR19" s="245"/>
      <c r="BS19" s="245"/>
      <c r="BT19" s="245"/>
      <c r="BU19" s="246"/>
      <c r="BV19" s="237"/>
      <c r="BW19" s="238"/>
      <c r="BX19" s="238"/>
      <c r="BY19" s="238"/>
      <c r="BZ19" s="238"/>
      <c r="CA19" s="238"/>
      <c r="CB19" s="238"/>
      <c r="CC19" s="238"/>
      <c r="CD19" s="238"/>
      <c r="CE19" s="238"/>
      <c r="CF19" s="238"/>
      <c r="CG19" s="238"/>
      <c r="CH19" s="239"/>
      <c r="CI19" s="237"/>
      <c r="CJ19" s="238"/>
      <c r="CK19" s="238"/>
      <c r="CL19" s="238"/>
      <c r="CM19" s="238"/>
      <c r="CN19" s="238"/>
      <c r="CO19" s="238"/>
      <c r="CP19" s="238"/>
      <c r="CQ19" s="238"/>
      <c r="CR19" s="238"/>
      <c r="CS19" s="238"/>
      <c r="CT19" s="238"/>
      <c r="CU19" s="238"/>
      <c r="CV19" s="238"/>
      <c r="CW19" s="238"/>
      <c r="CX19" s="238"/>
      <c r="CY19" s="238"/>
      <c r="CZ19" s="238"/>
      <c r="DA19" s="238"/>
      <c r="DB19" s="238"/>
      <c r="DC19" s="239"/>
    </row>
    <row r="21" ht="15.75">
      <c r="H21" s="20" t="s">
        <v>67</v>
      </c>
    </row>
    <row r="23" ht="15.75">
      <c r="H23" s="20" t="s">
        <v>68</v>
      </c>
    </row>
    <row r="25" spans="1:107" s="22" customFormat="1" ht="123" customHeight="1">
      <c r="A25" s="231" t="s">
        <v>69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3"/>
      <c r="P25" s="231" t="s">
        <v>70</v>
      </c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3"/>
      <c r="AM25" s="231" t="s">
        <v>71</v>
      </c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3"/>
      <c r="BB25" s="231" t="s">
        <v>72</v>
      </c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3"/>
      <c r="BN25" s="231" t="s">
        <v>73</v>
      </c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2"/>
      <c r="BZ25" s="232"/>
      <c r="CA25" s="232"/>
      <c r="CB25" s="233"/>
      <c r="CC25" s="231" t="s">
        <v>74</v>
      </c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3"/>
      <c r="CP25" s="231" t="s">
        <v>75</v>
      </c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3"/>
    </row>
    <row r="26" spans="1:107" ht="15.75">
      <c r="A26" s="228">
        <v>1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30"/>
      <c r="P26" s="228">
        <v>2</v>
      </c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30"/>
      <c r="AM26" s="228">
        <v>3</v>
      </c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30"/>
      <c r="BB26" s="228">
        <v>4</v>
      </c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30"/>
      <c r="BN26" s="228">
        <v>5</v>
      </c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30"/>
      <c r="CC26" s="228">
        <v>6</v>
      </c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30"/>
      <c r="CP26" s="228">
        <v>7</v>
      </c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30"/>
    </row>
    <row r="27" spans="1:107" ht="59.25" customHeight="1">
      <c r="A27" s="251" t="s">
        <v>393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3"/>
      <c r="P27" s="247" t="s">
        <v>394</v>
      </c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54"/>
      <c r="AM27" s="263">
        <f>15102000/1000</f>
        <v>15102</v>
      </c>
      <c r="AN27" s="264"/>
      <c r="AO27" s="264"/>
      <c r="AP27" s="264"/>
      <c r="AQ27" s="264"/>
      <c r="AR27" s="264"/>
      <c r="AS27" s="264"/>
      <c r="AT27" s="264"/>
      <c r="AU27" s="264"/>
      <c r="AV27" s="264"/>
      <c r="AW27" s="264"/>
      <c r="AX27" s="264"/>
      <c r="AY27" s="264"/>
      <c r="AZ27" s="264"/>
      <c r="BA27" s="265"/>
      <c r="BB27" s="234">
        <v>0.1243</v>
      </c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30"/>
      <c r="BN27" s="234">
        <v>0.1</v>
      </c>
      <c r="BO27" s="235"/>
      <c r="BP27" s="235"/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6"/>
      <c r="CC27" s="237" t="s">
        <v>395</v>
      </c>
      <c r="CD27" s="238"/>
      <c r="CE27" s="238"/>
      <c r="CF27" s="238"/>
      <c r="CG27" s="238"/>
      <c r="CH27" s="238"/>
      <c r="CI27" s="238"/>
      <c r="CJ27" s="238"/>
      <c r="CK27" s="238"/>
      <c r="CL27" s="238"/>
      <c r="CM27" s="238"/>
      <c r="CN27" s="238"/>
      <c r="CO27" s="239"/>
      <c r="CP27" s="237" t="s">
        <v>396</v>
      </c>
      <c r="CQ27" s="238"/>
      <c r="CR27" s="238"/>
      <c r="CS27" s="238"/>
      <c r="CT27" s="238"/>
      <c r="CU27" s="238"/>
      <c r="CV27" s="238"/>
      <c r="CW27" s="238"/>
      <c r="CX27" s="238"/>
      <c r="CY27" s="238"/>
      <c r="CZ27" s="238"/>
      <c r="DA27" s="238"/>
      <c r="DB27" s="238"/>
      <c r="DC27" s="239"/>
    </row>
    <row r="28" spans="1:107" ht="15.75" customHeight="1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7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</row>
    <row r="29" ht="15.75">
      <c r="H29" s="20" t="s">
        <v>76</v>
      </c>
    </row>
    <row r="30" ht="15.75">
      <c r="A30" s="20" t="s">
        <v>77</v>
      </c>
    </row>
    <row r="32" spans="1:107" s="22" customFormat="1" ht="165.75" customHeight="1">
      <c r="A32" s="231" t="s">
        <v>69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3"/>
      <c r="P32" s="231" t="s">
        <v>70</v>
      </c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3"/>
      <c r="AM32" s="231" t="s">
        <v>71</v>
      </c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3"/>
      <c r="BB32" s="231" t="s">
        <v>78</v>
      </c>
      <c r="BC32" s="232"/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233"/>
      <c r="BO32" s="231" t="s">
        <v>79</v>
      </c>
      <c r="BP32" s="232"/>
      <c r="BQ32" s="232"/>
      <c r="BR32" s="232"/>
      <c r="BS32" s="232"/>
      <c r="BT32" s="232"/>
      <c r="BU32" s="232"/>
      <c r="BV32" s="232"/>
      <c r="BW32" s="232"/>
      <c r="BX32" s="232"/>
      <c r="BY32" s="232"/>
      <c r="BZ32" s="232"/>
      <c r="CA32" s="232"/>
      <c r="CB32" s="232"/>
      <c r="CC32" s="233"/>
      <c r="CD32" s="231" t="s">
        <v>74</v>
      </c>
      <c r="CE32" s="232"/>
      <c r="CF32" s="232"/>
      <c r="CG32" s="232"/>
      <c r="CH32" s="232"/>
      <c r="CI32" s="232"/>
      <c r="CJ32" s="232"/>
      <c r="CK32" s="232"/>
      <c r="CL32" s="232"/>
      <c r="CM32" s="232"/>
      <c r="CN32" s="232"/>
      <c r="CO32" s="232"/>
      <c r="CP32" s="233"/>
      <c r="CQ32" s="231" t="s">
        <v>75</v>
      </c>
      <c r="CR32" s="232"/>
      <c r="CS32" s="232"/>
      <c r="CT32" s="232"/>
      <c r="CU32" s="232"/>
      <c r="CV32" s="232"/>
      <c r="CW32" s="232"/>
      <c r="CX32" s="232"/>
      <c r="CY32" s="232"/>
      <c r="CZ32" s="232"/>
      <c r="DA32" s="232"/>
      <c r="DB32" s="232"/>
      <c r="DC32" s="233"/>
    </row>
    <row r="33" spans="1:107" ht="15.75">
      <c r="A33" s="228">
        <v>1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30"/>
      <c r="P33" s="228">
        <v>2</v>
      </c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30"/>
      <c r="AM33" s="228">
        <v>3</v>
      </c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30"/>
      <c r="BB33" s="228">
        <v>4</v>
      </c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30"/>
      <c r="BO33" s="228">
        <v>5</v>
      </c>
      <c r="BP33" s="229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29"/>
      <c r="CC33" s="230"/>
      <c r="CD33" s="228">
        <v>6</v>
      </c>
      <c r="CE33" s="229"/>
      <c r="CF33" s="229"/>
      <c r="CG33" s="229"/>
      <c r="CH33" s="229"/>
      <c r="CI33" s="229"/>
      <c r="CJ33" s="229"/>
      <c r="CK33" s="229"/>
      <c r="CL33" s="229"/>
      <c r="CM33" s="229"/>
      <c r="CN33" s="229"/>
      <c r="CO33" s="229"/>
      <c r="CP33" s="230"/>
      <c r="CQ33" s="228">
        <v>7</v>
      </c>
      <c r="CR33" s="229"/>
      <c r="CS33" s="229"/>
      <c r="CT33" s="229"/>
      <c r="CU33" s="229"/>
      <c r="CV33" s="229"/>
      <c r="CW33" s="229"/>
      <c r="CX33" s="229"/>
      <c r="CY33" s="229"/>
      <c r="CZ33" s="229"/>
      <c r="DA33" s="229"/>
      <c r="DB33" s="229"/>
      <c r="DC33" s="230"/>
    </row>
    <row r="35" spans="1:107" ht="15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</row>
    <row r="37" spans="1:107" ht="15.75" customHeight="1">
      <c r="A37" s="225" t="s">
        <v>80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6"/>
      <c r="BQ37" s="226"/>
      <c r="BR37" s="226"/>
      <c r="BV37" s="226" t="s">
        <v>334</v>
      </c>
      <c r="BW37" s="226"/>
      <c r="BX37" s="226"/>
      <c r="BY37" s="226"/>
      <c r="BZ37" s="226"/>
      <c r="CA37" s="226"/>
      <c r="CB37" s="226"/>
      <c r="CC37" s="226"/>
      <c r="CD37" s="226"/>
      <c r="CE37" s="226"/>
      <c r="CF37" s="226"/>
      <c r="CG37" s="226"/>
      <c r="CH37" s="226"/>
      <c r="CI37" s="226"/>
      <c r="CJ37" s="226"/>
      <c r="CK37" s="226"/>
      <c r="CL37" s="226"/>
      <c r="CM37" s="226"/>
      <c r="CN37" s="226"/>
      <c r="CO37" s="226"/>
      <c r="CP37" s="226"/>
      <c r="CQ37" s="226"/>
      <c r="CR37" s="226"/>
      <c r="CS37" s="226"/>
      <c r="CT37" s="226"/>
      <c r="CU37" s="226"/>
      <c r="CV37" s="226"/>
      <c r="CW37" s="226"/>
      <c r="CX37" s="226"/>
      <c r="CY37" s="226"/>
      <c r="CZ37" s="226"/>
      <c r="DA37" s="226"/>
      <c r="DB37" s="226"/>
      <c r="DC37" s="226"/>
    </row>
    <row r="38" spans="1:107" s="19" customFormat="1" ht="12.75" customHeight="1">
      <c r="A38" s="223" t="s">
        <v>81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BA38" s="224" t="s">
        <v>82</v>
      </c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  <c r="BS38" s="31"/>
      <c r="BT38" s="31"/>
      <c r="BU38" s="31"/>
      <c r="BV38" s="224" t="s">
        <v>83</v>
      </c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  <c r="CM38" s="224"/>
      <c r="CN38" s="224"/>
      <c r="CO38" s="224"/>
      <c r="CP38" s="224"/>
      <c r="CQ38" s="224"/>
      <c r="CR38" s="224"/>
      <c r="CS38" s="224"/>
      <c r="CT38" s="224"/>
      <c r="CU38" s="224"/>
      <c r="CV38" s="224"/>
      <c r="CW38" s="224"/>
      <c r="CX38" s="224"/>
      <c r="CY38" s="224"/>
      <c r="CZ38" s="224"/>
      <c r="DA38" s="224"/>
      <c r="DB38" s="224"/>
      <c r="DC38" s="224"/>
    </row>
    <row r="39" spans="1:49" ht="15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</row>
    <row r="40" spans="1:107" ht="35.25" customHeight="1">
      <c r="A40" s="227" t="s">
        <v>189</v>
      </c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BA40" s="226"/>
      <c r="BB40" s="226"/>
      <c r="BC40" s="226"/>
      <c r="BD40" s="226"/>
      <c r="BE40" s="226"/>
      <c r="BF40" s="226"/>
      <c r="BG40" s="226"/>
      <c r="BH40" s="226"/>
      <c r="BI40" s="226"/>
      <c r="BJ40" s="226"/>
      <c r="BK40" s="226"/>
      <c r="BL40" s="226"/>
      <c r="BM40" s="226"/>
      <c r="BN40" s="226"/>
      <c r="BO40" s="226"/>
      <c r="BP40" s="226"/>
      <c r="BQ40" s="226"/>
      <c r="BR40" s="226"/>
      <c r="BV40" s="226" t="s">
        <v>84</v>
      </c>
      <c r="BW40" s="226"/>
      <c r="BX40" s="226"/>
      <c r="BY40" s="226"/>
      <c r="BZ40" s="226"/>
      <c r="CA40" s="226"/>
      <c r="CB40" s="226"/>
      <c r="CC40" s="226"/>
      <c r="CD40" s="226"/>
      <c r="CE40" s="226"/>
      <c r="CF40" s="226"/>
      <c r="CG40" s="226"/>
      <c r="CH40" s="226"/>
      <c r="CI40" s="226"/>
      <c r="CJ40" s="226"/>
      <c r="CK40" s="226"/>
      <c r="CL40" s="226"/>
      <c r="CM40" s="226"/>
      <c r="CN40" s="226"/>
      <c r="CO40" s="226"/>
      <c r="CP40" s="226"/>
      <c r="CQ40" s="226"/>
      <c r="CR40" s="226"/>
      <c r="CS40" s="226"/>
      <c r="CT40" s="226"/>
      <c r="CU40" s="226"/>
      <c r="CV40" s="226"/>
      <c r="CW40" s="226"/>
      <c r="CX40" s="226"/>
      <c r="CY40" s="226"/>
      <c r="CZ40" s="226"/>
      <c r="DA40" s="226"/>
      <c r="DB40" s="226"/>
      <c r="DC40" s="226"/>
    </row>
    <row r="41" spans="1:107" s="19" customFormat="1" ht="12.75" customHeight="1">
      <c r="A41" s="223" t="s">
        <v>81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BA41" s="224" t="s">
        <v>82</v>
      </c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4"/>
      <c r="BQ41" s="224"/>
      <c r="BR41" s="224"/>
      <c r="BS41" s="31"/>
      <c r="BT41" s="31"/>
      <c r="BU41" s="31"/>
      <c r="BV41" s="224" t="s">
        <v>83</v>
      </c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  <c r="CM41" s="224"/>
      <c r="CN41" s="224"/>
      <c r="CO41" s="224"/>
      <c r="CP41" s="224"/>
      <c r="CQ41" s="224"/>
      <c r="CR41" s="224"/>
      <c r="CS41" s="224"/>
      <c r="CT41" s="224"/>
      <c r="CU41" s="224"/>
      <c r="CV41" s="224"/>
      <c r="CW41" s="224"/>
      <c r="CX41" s="224"/>
      <c r="CY41" s="224"/>
      <c r="CZ41" s="224"/>
      <c r="DA41" s="224"/>
      <c r="DB41" s="224"/>
      <c r="DC41" s="224"/>
    </row>
    <row r="43" spans="2:107" ht="34.5" customHeight="1">
      <c r="B43" s="225" t="s">
        <v>272</v>
      </c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33"/>
      <c r="AZ43" s="33"/>
      <c r="BA43" s="225"/>
      <c r="BB43" s="225"/>
      <c r="BC43" s="225"/>
      <c r="BD43" s="225"/>
      <c r="BE43" s="225"/>
      <c r="BF43" s="225"/>
      <c r="BG43" s="225"/>
      <c r="BH43" s="225"/>
      <c r="BI43" s="225"/>
      <c r="BJ43" s="225"/>
      <c r="BK43" s="225"/>
      <c r="BL43" s="225"/>
      <c r="BM43" s="225"/>
      <c r="BN43" s="225"/>
      <c r="BO43" s="225"/>
      <c r="BP43" s="225"/>
      <c r="BQ43" s="225"/>
      <c r="BR43" s="225"/>
      <c r="BS43" s="34"/>
      <c r="BT43" s="34"/>
      <c r="BU43" s="34"/>
      <c r="BV43" s="225"/>
      <c r="BW43" s="225"/>
      <c r="BX43" s="225"/>
      <c r="BY43" s="225"/>
      <c r="BZ43" s="225"/>
      <c r="CA43" s="225"/>
      <c r="CB43" s="225"/>
      <c r="CC43" s="225"/>
      <c r="CD43" s="225"/>
      <c r="CE43" s="225"/>
      <c r="CF43" s="225"/>
      <c r="CG43" s="225"/>
      <c r="CH43" s="225"/>
      <c r="CI43" s="225"/>
      <c r="CJ43" s="225"/>
      <c r="CK43" s="225"/>
      <c r="CL43" s="225"/>
      <c r="CM43" s="225"/>
      <c r="CN43" s="225"/>
      <c r="CO43" s="225"/>
      <c r="CP43" s="225"/>
      <c r="CQ43" s="225"/>
      <c r="CR43" s="225"/>
      <c r="CS43" s="225"/>
      <c r="CT43" s="225"/>
      <c r="CU43" s="225"/>
      <c r="CV43" s="225"/>
      <c r="CW43" s="225"/>
      <c r="CX43" s="225"/>
      <c r="CY43" s="225"/>
      <c r="CZ43" s="225"/>
      <c r="DA43" s="225"/>
      <c r="DB43" s="225"/>
      <c r="DC43" s="225"/>
    </row>
    <row r="44" spans="2:107" ht="22.5" customHeight="1">
      <c r="B44" s="223" t="s">
        <v>81</v>
      </c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33"/>
      <c r="AZ44" s="33"/>
      <c r="BA44" s="223" t="s">
        <v>82</v>
      </c>
      <c r="BB44" s="223"/>
      <c r="BC44" s="223"/>
      <c r="BD44" s="223"/>
      <c r="BE44" s="223"/>
      <c r="BF44" s="223"/>
      <c r="BG44" s="223"/>
      <c r="BH44" s="223"/>
      <c r="BI44" s="223"/>
      <c r="BJ44" s="223"/>
      <c r="BK44" s="223"/>
      <c r="BL44" s="223"/>
      <c r="BM44" s="223"/>
      <c r="BN44" s="223"/>
      <c r="BO44" s="223"/>
      <c r="BP44" s="223"/>
      <c r="BQ44" s="223"/>
      <c r="BR44" s="223"/>
      <c r="BS44" s="33"/>
      <c r="BT44" s="33"/>
      <c r="BU44" s="33"/>
      <c r="BV44" s="223" t="s">
        <v>83</v>
      </c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  <c r="CG44" s="223"/>
      <c r="CH44" s="223"/>
      <c r="CI44" s="223"/>
      <c r="CJ44" s="223"/>
      <c r="CK44" s="223"/>
      <c r="CL44" s="223"/>
      <c r="CM44" s="223"/>
      <c r="CN44" s="223"/>
      <c r="CO44" s="223"/>
      <c r="CP44" s="223"/>
      <c r="CQ44" s="223"/>
      <c r="CR44" s="223"/>
      <c r="CS44" s="223"/>
      <c r="CT44" s="223"/>
      <c r="CU44" s="223"/>
      <c r="CV44" s="223"/>
      <c r="CW44" s="223"/>
      <c r="CX44" s="223"/>
      <c r="CY44" s="223"/>
      <c r="CZ44" s="223"/>
      <c r="DA44" s="223"/>
      <c r="DB44" s="223"/>
      <c r="DC44" s="223"/>
    </row>
  </sheetData>
  <sheetProtection/>
  <mergeCells count="77">
    <mergeCell ref="BV16:CH16"/>
    <mergeCell ref="BV17:CH17"/>
    <mergeCell ref="CI17:DC17"/>
    <mergeCell ref="A16:AP16"/>
    <mergeCell ref="AQ16:BF16"/>
    <mergeCell ref="CP27:DC27"/>
    <mergeCell ref="CC27:CO27"/>
    <mergeCell ref="BN27:CB27"/>
    <mergeCell ref="BB27:BM27"/>
    <mergeCell ref="AM27:BA27"/>
    <mergeCell ref="BG16:BU16"/>
    <mergeCell ref="A18:AP18"/>
    <mergeCell ref="AQ18:BF18"/>
    <mergeCell ref="A7:DC7"/>
    <mergeCell ref="K8:CS8"/>
    <mergeCell ref="K9:CS9"/>
    <mergeCell ref="AC12:DC12"/>
    <mergeCell ref="CI16:DC16"/>
    <mergeCell ref="A17:AP17"/>
    <mergeCell ref="AQ17:BF17"/>
    <mergeCell ref="BG17:BU17"/>
    <mergeCell ref="A32:O32"/>
    <mergeCell ref="A25:O25"/>
    <mergeCell ref="P25:AL25"/>
    <mergeCell ref="BN25:CB25"/>
    <mergeCell ref="A19:AP19"/>
    <mergeCell ref="A27:O27"/>
    <mergeCell ref="P27:AL27"/>
    <mergeCell ref="BG18:BU18"/>
    <mergeCell ref="BV18:CH18"/>
    <mergeCell ref="BN26:CB26"/>
    <mergeCell ref="CP26:DC26"/>
    <mergeCell ref="AQ19:BF19"/>
    <mergeCell ref="BG19:BU19"/>
    <mergeCell ref="BV19:CH19"/>
    <mergeCell ref="CC26:CO26"/>
    <mergeCell ref="CI18:DC18"/>
    <mergeCell ref="CI19:DC19"/>
    <mergeCell ref="AM32:BA32"/>
    <mergeCell ref="BB32:BN32"/>
    <mergeCell ref="CD32:CP32"/>
    <mergeCell ref="CQ32:DC32"/>
    <mergeCell ref="A33:O33"/>
    <mergeCell ref="CP25:DC25"/>
    <mergeCell ref="A26:O26"/>
    <mergeCell ref="P26:AL26"/>
    <mergeCell ref="AM26:BA26"/>
    <mergeCell ref="BB26:BM26"/>
    <mergeCell ref="BA37:BR37"/>
    <mergeCell ref="CC25:CO25"/>
    <mergeCell ref="AM25:BA25"/>
    <mergeCell ref="BB25:BM25"/>
    <mergeCell ref="A38:AW38"/>
    <mergeCell ref="BA38:BR38"/>
    <mergeCell ref="BV38:DC38"/>
    <mergeCell ref="A37:AW37"/>
    <mergeCell ref="BO32:CC32"/>
    <mergeCell ref="P32:AL32"/>
    <mergeCell ref="BV40:DC40"/>
    <mergeCell ref="A40:AW40"/>
    <mergeCell ref="BA40:BR40"/>
    <mergeCell ref="BV37:DC37"/>
    <mergeCell ref="CD33:CP33"/>
    <mergeCell ref="CQ33:DC33"/>
    <mergeCell ref="BO33:CC33"/>
    <mergeCell ref="P33:AL33"/>
    <mergeCell ref="AM33:BA33"/>
    <mergeCell ref="BB33:BN33"/>
    <mergeCell ref="B44:AX44"/>
    <mergeCell ref="BA44:BR44"/>
    <mergeCell ref="BV44:DC44"/>
    <mergeCell ref="A41:AW41"/>
    <mergeCell ref="BA41:BR41"/>
    <mergeCell ref="BV41:DC41"/>
    <mergeCell ref="B43:AX43"/>
    <mergeCell ref="BA43:BR43"/>
    <mergeCell ref="BV43:DC43"/>
  </mergeCells>
  <printOptions/>
  <pageMargins left="0.66" right="0.75" top="0.48" bottom="0.63" header="0.5" footer="0.5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03"/>
  <sheetViews>
    <sheetView zoomScalePageLayoutView="0" workbookViewId="0" topLeftCell="B7">
      <selection activeCell="C9" sqref="C9"/>
    </sheetView>
  </sheetViews>
  <sheetFormatPr defaultColWidth="9.33203125" defaultRowHeight="11.25"/>
  <cols>
    <col min="1" max="1" width="4" style="0" customWidth="1"/>
    <col min="2" max="2" width="80.5" style="0" customWidth="1"/>
    <col min="3" max="3" width="16.5" style="1" customWidth="1"/>
    <col min="4" max="4" width="17.83203125" style="77" customWidth="1"/>
    <col min="5" max="5" width="18.16015625" style="77" customWidth="1"/>
  </cols>
  <sheetData>
    <row r="1" spans="1:5" ht="15.75">
      <c r="A1" s="38"/>
      <c r="B1" s="39"/>
      <c r="C1" s="39"/>
      <c r="D1" s="98"/>
      <c r="E1" s="104"/>
    </row>
    <row r="2" spans="1:5" ht="12">
      <c r="A2" s="61"/>
      <c r="B2" s="45"/>
      <c r="C2" s="64"/>
      <c r="D2" s="99"/>
      <c r="E2" s="105" t="s">
        <v>215</v>
      </c>
    </row>
    <row r="3" spans="1:5" ht="12">
      <c r="A3" s="61"/>
      <c r="B3" s="45"/>
      <c r="C3" s="64"/>
      <c r="D3" s="99"/>
      <c r="E3" s="105" t="s">
        <v>0</v>
      </c>
    </row>
    <row r="4" spans="1:5" ht="12">
      <c r="A4" s="61"/>
      <c r="B4" s="45"/>
      <c r="C4" s="64"/>
      <c r="D4" s="99"/>
      <c r="E4" s="105" t="s">
        <v>1</v>
      </c>
    </row>
    <row r="5" spans="1:5" ht="12">
      <c r="A5" s="61"/>
      <c r="B5" s="45"/>
      <c r="C5" s="64"/>
      <c r="D5" s="99"/>
      <c r="E5" s="105" t="s">
        <v>2</v>
      </c>
    </row>
    <row r="6" spans="1:5" ht="12">
      <c r="A6" s="61"/>
      <c r="B6" s="45"/>
      <c r="C6" s="64"/>
      <c r="D6" s="99"/>
      <c r="E6" s="105" t="s">
        <v>3</v>
      </c>
    </row>
    <row r="7" spans="1:5" ht="12">
      <c r="A7" s="61"/>
      <c r="B7" s="45"/>
      <c r="C7" s="64"/>
      <c r="D7" s="99"/>
      <c r="E7" s="105" t="s">
        <v>4</v>
      </c>
    </row>
    <row r="8" spans="1:5" ht="15" customHeight="1">
      <c r="A8" s="61"/>
      <c r="B8" s="40" t="s">
        <v>216</v>
      </c>
      <c r="C8" s="41"/>
      <c r="D8" s="100"/>
      <c r="E8" s="100"/>
    </row>
    <row r="9" spans="1:5" ht="15.75" customHeight="1">
      <c r="A9" s="61"/>
      <c r="B9" s="42" t="s">
        <v>398</v>
      </c>
      <c r="C9" s="43"/>
      <c r="D9" s="101"/>
      <c r="E9" s="101"/>
    </row>
    <row r="10" spans="1:5" ht="17.25" customHeight="1">
      <c r="A10" s="38"/>
      <c r="B10" s="42" t="s">
        <v>262</v>
      </c>
      <c r="C10" s="63"/>
      <c r="D10" s="102"/>
      <c r="E10" s="102"/>
    </row>
    <row r="11" spans="1:5" ht="18" customHeight="1">
      <c r="A11" s="38"/>
      <c r="B11" s="62" t="s">
        <v>5</v>
      </c>
      <c r="C11" s="63"/>
      <c r="D11" s="102"/>
      <c r="E11" s="102"/>
    </row>
    <row r="12" spans="1:5" ht="24.75" customHeight="1">
      <c r="A12" s="50"/>
      <c r="B12" s="266" t="s">
        <v>265</v>
      </c>
      <c r="C12" s="267"/>
      <c r="D12" s="267"/>
      <c r="E12" s="267"/>
    </row>
    <row r="13" spans="1:5" ht="14.25" customHeight="1">
      <c r="A13" s="50"/>
      <c r="B13" s="266" t="s">
        <v>188</v>
      </c>
      <c r="C13" s="267"/>
      <c r="D13" s="267"/>
      <c r="E13" s="267"/>
    </row>
    <row r="14" spans="1:5" ht="11.25">
      <c r="A14" s="50"/>
      <c r="B14" s="50"/>
      <c r="C14" s="65"/>
      <c r="D14" s="103"/>
      <c r="E14" s="106" t="s">
        <v>6</v>
      </c>
    </row>
    <row r="15" spans="1:5" ht="41.25" customHeight="1">
      <c r="A15" s="50"/>
      <c r="B15" s="122" t="s">
        <v>217</v>
      </c>
      <c r="C15" s="123" t="s">
        <v>7</v>
      </c>
      <c r="D15" s="123" t="s">
        <v>218</v>
      </c>
      <c r="E15" s="123" t="s">
        <v>219</v>
      </c>
    </row>
    <row r="16" spans="1:5" ht="17.25" customHeight="1">
      <c r="A16" s="66"/>
      <c r="B16" s="122" t="s">
        <v>191</v>
      </c>
      <c r="C16" s="122" t="s">
        <v>192</v>
      </c>
      <c r="D16" s="122" t="s">
        <v>193</v>
      </c>
      <c r="E16" s="122" t="s">
        <v>202</v>
      </c>
    </row>
    <row r="17" spans="1:5" ht="18" customHeight="1">
      <c r="A17" s="38"/>
      <c r="B17" s="147" t="s">
        <v>397</v>
      </c>
      <c r="C17" s="274"/>
      <c r="D17" s="275"/>
      <c r="E17" s="275"/>
    </row>
    <row r="18" spans="1:7" ht="18" customHeight="1">
      <c r="A18" s="38"/>
      <c r="B18" s="148" t="s">
        <v>220</v>
      </c>
      <c r="C18" s="149" t="s">
        <v>194</v>
      </c>
      <c r="D18" s="191">
        <v>1706.48</v>
      </c>
      <c r="E18" s="191">
        <v>298.84</v>
      </c>
      <c r="G18" s="77"/>
    </row>
    <row r="19" spans="1:5" ht="15" customHeight="1">
      <c r="A19" s="38"/>
      <c r="B19" s="150" t="s">
        <v>8</v>
      </c>
      <c r="C19" s="151"/>
      <c r="D19" s="192"/>
      <c r="E19" s="193"/>
    </row>
    <row r="20" spans="1:5" ht="21" customHeight="1">
      <c r="A20" s="38"/>
      <c r="B20" s="152" t="s">
        <v>9</v>
      </c>
      <c r="C20" s="153" t="s">
        <v>221</v>
      </c>
      <c r="D20" s="194">
        <v>1706.48</v>
      </c>
      <c r="E20" s="194">
        <v>298.84</v>
      </c>
    </row>
    <row r="21" spans="1:5" ht="20.25" customHeight="1">
      <c r="A21" s="38"/>
      <c r="B21" s="152" t="s">
        <v>10</v>
      </c>
      <c r="C21" s="153" t="s">
        <v>222</v>
      </c>
      <c r="D21" s="194" t="s">
        <v>11</v>
      </c>
      <c r="E21" s="194" t="s">
        <v>11</v>
      </c>
    </row>
    <row r="22" spans="1:5" ht="25.5" customHeight="1">
      <c r="A22" s="38"/>
      <c r="B22" s="148" t="s">
        <v>12</v>
      </c>
      <c r="C22" s="149" t="s">
        <v>195</v>
      </c>
      <c r="D22" s="191" t="s">
        <v>11</v>
      </c>
      <c r="E22" s="191" t="s">
        <v>11</v>
      </c>
    </row>
    <row r="23" spans="1:5" ht="18.75" customHeight="1">
      <c r="A23" s="38"/>
      <c r="B23" s="150" t="s">
        <v>8</v>
      </c>
      <c r="C23" s="151"/>
      <c r="D23" s="192"/>
      <c r="E23" s="193"/>
    </row>
    <row r="24" spans="1:5" ht="20.25" customHeight="1">
      <c r="A24" s="38"/>
      <c r="B24" s="152" t="s">
        <v>9</v>
      </c>
      <c r="C24" s="153" t="s">
        <v>223</v>
      </c>
      <c r="D24" s="194" t="s">
        <v>11</v>
      </c>
      <c r="E24" s="194" t="s">
        <v>11</v>
      </c>
    </row>
    <row r="25" spans="1:5" ht="20.25" customHeight="1">
      <c r="A25" s="38"/>
      <c r="B25" s="152" t="s">
        <v>10</v>
      </c>
      <c r="C25" s="153" t="s">
        <v>224</v>
      </c>
      <c r="D25" s="191" t="s">
        <v>11</v>
      </c>
      <c r="E25" s="191" t="s">
        <v>11</v>
      </c>
    </row>
    <row r="26" spans="1:5" ht="32.25" customHeight="1">
      <c r="A26" s="38"/>
      <c r="B26" s="154" t="s">
        <v>225</v>
      </c>
      <c r="C26" s="149" t="s">
        <v>196</v>
      </c>
      <c r="D26" s="191" t="s">
        <v>11</v>
      </c>
      <c r="E26" s="191">
        <v>71332.76</v>
      </c>
    </row>
    <row r="27" spans="1:5" ht="11.25">
      <c r="A27" s="38"/>
      <c r="B27" s="155" t="s">
        <v>8</v>
      </c>
      <c r="C27" s="151"/>
      <c r="D27" s="193"/>
      <c r="E27" s="193"/>
    </row>
    <row r="28" spans="1:5" ht="16.5" customHeight="1">
      <c r="A28" s="38"/>
      <c r="B28" s="152" t="s">
        <v>226</v>
      </c>
      <c r="C28" s="153" t="s">
        <v>227</v>
      </c>
      <c r="D28" s="194" t="s">
        <v>11</v>
      </c>
      <c r="E28" s="194">
        <v>36810.08</v>
      </c>
    </row>
    <row r="29" spans="1:5" ht="18" customHeight="1">
      <c r="A29" s="38"/>
      <c r="B29" s="198" t="s">
        <v>373</v>
      </c>
      <c r="C29" s="153"/>
      <c r="D29" s="194" t="s">
        <v>11</v>
      </c>
      <c r="E29" s="194">
        <v>7087.48</v>
      </c>
    </row>
    <row r="30" spans="1:5" ht="26.25" customHeight="1">
      <c r="A30" s="38"/>
      <c r="B30" s="152" t="s">
        <v>228</v>
      </c>
      <c r="C30" s="153" t="s">
        <v>229</v>
      </c>
      <c r="D30" s="194" t="s">
        <v>11</v>
      </c>
      <c r="E30" s="194">
        <v>34522.67</v>
      </c>
    </row>
    <row r="31" spans="1:5" ht="18.75" customHeight="1">
      <c r="A31" s="38"/>
      <c r="B31" s="147" t="s">
        <v>230</v>
      </c>
      <c r="C31" s="153"/>
      <c r="D31" s="194" t="s">
        <v>11</v>
      </c>
      <c r="E31" s="194">
        <v>28909.77</v>
      </c>
    </row>
    <row r="32" spans="1:5" ht="29.25" customHeight="1">
      <c r="A32" s="38"/>
      <c r="B32" s="198" t="s">
        <v>363</v>
      </c>
      <c r="C32" s="153"/>
      <c r="D32" s="194" t="s">
        <v>11</v>
      </c>
      <c r="E32" s="194">
        <v>16461.02</v>
      </c>
    </row>
    <row r="33" spans="1:5" ht="29.25" customHeight="1">
      <c r="A33" s="38"/>
      <c r="B33" s="198" t="s">
        <v>368</v>
      </c>
      <c r="C33" s="153"/>
      <c r="D33" s="194" t="s">
        <v>11</v>
      </c>
      <c r="E33" s="194">
        <v>12448.75</v>
      </c>
    </row>
    <row r="34" spans="1:5" ht="26.25" customHeight="1">
      <c r="A34" s="38"/>
      <c r="B34" s="147" t="s">
        <v>233</v>
      </c>
      <c r="C34" s="153"/>
      <c r="D34" s="194" t="s">
        <v>11</v>
      </c>
      <c r="E34" s="194">
        <v>5612.9</v>
      </c>
    </row>
    <row r="35" spans="1:5" ht="36" customHeight="1">
      <c r="A35" s="38"/>
      <c r="B35" s="154" t="s">
        <v>14</v>
      </c>
      <c r="C35" s="149" t="s">
        <v>197</v>
      </c>
      <c r="D35" s="191">
        <v>52047.93</v>
      </c>
      <c r="E35" s="191">
        <v>11992.5</v>
      </c>
    </row>
    <row r="36" spans="1:5" ht="25.5" customHeight="1">
      <c r="A36" s="38"/>
      <c r="B36" s="155" t="s">
        <v>8</v>
      </c>
      <c r="C36" s="151"/>
      <c r="D36" s="193"/>
      <c r="E36" s="193"/>
    </row>
    <row r="37" spans="1:5" ht="39" customHeight="1">
      <c r="A37" s="38"/>
      <c r="B37" s="152" t="s">
        <v>226</v>
      </c>
      <c r="C37" s="153" t="s">
        <v>231</v>
      </c>
      <c r="D37" s="194">
        <v>35235.48</v>
      </c>
      <c r="E37" s="194" t="s">
        <v>11</v>
      </c>
    </row>
    <row r="38" spans="1:5" ht="27" customHeight="1">
      <c r="A38" s="38"/>
      <c r="B38" s="198" t="s">
        <v>374</v>
      </c>
      <c r="C38" s="153"/>
      <c r="D38" s="194">
        <v>3164.48</v>
      </c>
      <c r="E38" s="194" t="s">
        <v>11</v>
      </c>
    </row>
    <row r="39" spans="1:5" ht="27.75" customHeight="1">
      <c r="A39" s="38"/>
      <c r="B39" s="198" t="s">
        <v>375</v>
      </c>
      <c r="C39" s="153"/>
      <c r="D39" s="194">
        <v>4960.59</v>
      </c>
      <c r="E39" s="194" t="s">
        <v>11</v>
      </c>
    </row>
    <row r="40" spans="1:5" ht="28.5" customHeight="1">
      <c r="A40" s="38"/>
      <c r="B40" s="198" t="s">
        <v>329</v>
      </c>
      <c r="C40" s="153"/>
      <c r="D40" s="194">
        <v>4885.15</v>
      </c>
      <c r="E40" s="194" t="s">
        <v>11</v>
      </c>
    </row>
    <row r="41" spans="1:5" ht="26.25" customHeight="1">
      <c r="A41" s="38"/>
      <c r="B41" s="198" t="s">
        <v>376</v>
      </c>
      <c r="C41" s="153"/>
      <c r="D41" s="194">
        <v>3096.56</v>
      </c>
      <c r="E41" s="194" t="s">
        <v>11</v>
      </c>
    </row>
    <row r="42" spans="1:5" ht="29.25" customHeight="1">
      <c r="A42" s="38"/>
      <c r="B42" s="198" t="s">
        <v>377</v>
      </c>
      <c r="C42" s="153"/>
      <c r="D42" s="194">
        <v>4114.06</v>
      </c>
      <c r="E42" s="194" t="s">
        <v>11</v>
      </c>
    </row>
    <row r="43" spans="1:5" ht="24.75" customHeight="1">
      <c r="A43" s="38"/>
      <c r="B43" s="152" t="s">
        <v>228</v>
      </c>
      <c r="C43" s="153" t="s">
        <v>232</v>
      </c>
      <c r="D43" s="194">
        <v>16812.45</v>
      </c>
      <c r="E43" s="194">
        <v>11992.5</v>
      </c>
    </row>
    <row r="44" spans="1:5" ht="31.5" customHeight="1">
      <c r="A44" s="38"/>
      <c r="B44" s="147" t="s">
        <v>230</v>
      </c>
      <c r="C44" s="153"/>
      <c r="D44" s="194">
        <v>6260.7</v>
      </c>
      <c r="E44" s="194" t="s">
        <v>11</v>
      </c>
    </row>
    <row r="45" spans="1:5" ht="28.5" customHeight="1">
      <c r="A45" s="38"/>
      <c r="B45" s="198" t="s">
        <v>378</v>
      </c>
      <c r="C45" s="153"/>
      <c r="D45" s="194">
        <v>3081</v>
      </c>
      <c r="E45" s="194" t="s">
        <v>11</v>
      </c>
    </row>
    <row r="46" spans="1:5" ht="29.25" customHeight="1">
      <c r="A46" s="38"/>
      <c r="B46" s="198" t="s">
        <v>379</v>
      </c>
      <c r="C46" s="153"/>
      <c r="D46" s="194">
        <v>3179.7</v>
      </c>
      <c r="E46" s="194" t="s">
        <v>11</v>
      </c>
    </row>
    <row r="47" spans="1:5" ht="27.75" customHeight="1">
      <c r="A47" s="38"/>
      <c r="B47" s="147" t="s">
        <v>233</v>
      </c>
      <c r="C47" s="153"/>
      <c r="D47" s="194">
        <v>10551.75</v>
      </c>
      <c r="E47" s="194">
        <v>11992.5</v>
      </c>
    </row>
    <row r="48" spans="1:5" ht="36.75" customHeight="1">
      <c r="A48" s="38"/>
      <c r="B48" s="198" t="s">
        <v>380</v>
      </c>
      <c r="C48" s="153"/>
      <c r="D48" s="194">
        <v>4553.55</v>
      </c>
      <c r="E48" s="194" t="s">
        <v>11</v>
      </c>
    </row>
    <row r="49" spans="1:5" ht="36.75" customHeight="1">
      <c r="A49" s="38"/>
      <c r="B49" s="198" t="s">
        <v>381</v>
      </c>
      <c r="C49" s="153"/>
      <c r="D49" s="194">
        <v>5998.2</v>
      </c>
      <c r="E49" s="194" t="s">
        <v>11</v>
      </c>
    </row>
    <row r="50" spans="1:5" ht="32.25" customHeight="1">
      <c r="A50" s="38"/>
      <c r="B50" s="198" t="s">
        <v>370</v>
      </c>
      <c r="C50" s="153"/>
      <c r="D50" s="194" t="s">
        <v>11</v>
      </c>
      <c r="E50" s="194">
        <v>11992.5</v>
      </c>
    </row>
    <row r="51" spans="1:5" ht="33" customHeight="1">
      <c r="A51" s="38"/>
      <c r="B51" s="152" t="s">
        <v>234</v>
      </c>
      <c r="C51" s="153" t="s">
        <v>235</v>
      </c>
      <c r="D51" s="194" t="s">
        <v>11</v>
      </c>
      <c r="E51" s="194" t="s">
        <v>11</v>
      </c>
    </row>
    <row r="52" spans="1:5" ht="31.5" customHeight="1">
      <c r="A52" s="38"/>
      <c r="B52" s="152" t="s">
        <v>236</v>
      </c>
      <c r="C52" s="153" t="s">
        <v>237</v>
      </c>
      <c r="D52" s="191" t="s">
        <v>11</v>
      </c>
      <c r="E52" s="191" t="s">
        <v>11</v>
      </c>
    </row>
    <row r="53" spans="1:5" ht="37.5" customHeight="1">
      <c r="A53" s="38"/>
      <c r="B53" s="154" t="s">
        <v>15</v>
      </c>
      <c r="C53" s="149" t="s">
        <v>198</v>
      </c>
      <c r="D53" s="191">
        <v>2980.14</v>
      </c>
      <c r="E53" s="191">
        <v>32533.85</v>
      </c>
    </row>
    <row r="54" spans="1:5" ht="17.25" customHeight="1">
      <c r="A54" s="38"/>
      <c r="B54" s="155" t="s">
        <v>8</v>
      </c>
      <c r="C54" s="151"/>
      <c r="D54" s="193"/>
      <c r="E54" s="193"/>
    </row>
    <row r="55" spans="1:5" ht="24" customHeight="1">
      <c r="A55" s="38"/>
      <c r="B55" s="147" t="s">
        <v>16</v>
      </c>
      <c r="C55" s="153" t="s">
        <v>238</v>
      </c>
      <c r="D55" s="194">
        <v>2494.21</v>
      </c>
      <c r="E55" s="194">
        <v>31451.24</v>
      </c>
    </row>
    <row r="56" spans="1:5" ht="19.5" customHeight="1">
      <c r="A56" s="38"/>
      <c r="B56" s="198" t="s">
        <v>382</v>
      </c>
      <c r="C56" s="153"/>
      <c r="D56" s="194">
        <v>2494.21</v>
      </c>
      <c r="E56" s="194">
        <v>31451.24</v>
      </c>
    </row>
    <row r="57" spans="1:5" ht="26.25" customHeight="1">
      <c r="A57" s="38"/>
      <c r="B57" s="147" t="s">
        <v>17</v>
      </c>
      <c r="C57" s="153" t="s">
        <v>239</v>
      </c>
      <c r="D57" s="194" t="s">
        <v>11</v>
      </c>
      <c r="E57" s="194" t="s">
        <v>11</v>
      </c>
    </row>
    <row r="58" spans="1:5" ht="24" customHeight="1">
      <c r="A58" s="38"/>
      <c r="B58" s="147" t="s">
        <v>18</v>
      </c>
      <c r="C58" s="153" t="s">
        <v>240</v>
      </c>
      <c r="D58" s="194">
        <v>485.93</v>
      </c>
      <c r="E58" s="194">
        <v>1082.61</v>
      </c>
    </row>
    <row r="59" spans="1:5" ht="21" customHeight="1">
      <c r="A59" s="38"/>
      <c r="B59" s="147" t="s">
        <v>19</v>
      </c>
      <c r="C59" s="153" t="s">
        <v>241</v>
      </c>
      <c r="D59" s="194" t="s">
        <v>11</v>
      </c>
      <c r="E59" s="194" t="s">
        <v>11</v>
      </c>
    </row>
    <row r="60" spans="1:5" ht="18.75" customHeight="1">
      <c r="A60" s="38"/>
      <c r="B60" s="147" t="s">
        <v>20</v>
      </c>
      <c r="C60" s="153" t="s">
        <v>199</v>
      </c>
      <c r="D60" s="191" t="s">
        <v>11</v>
      </c>
      <c r="E60" s="191" t="s">
        <v>11</v>
      </c>
    </row>
    <row r="61" spans="1:5" ht="45.75" customHeight="1">
      <c r="A61" s="38"/>
      <c r="B61" s="154" t="s">
        <v>21</v>
      </c>
      <c r="C61" s="149" t="s">
        <v>200</v>
      </c>
      <c r="D61" s="191" t="s">
        <v>11</v>
      </c>
      <c r="E61" s="191" t="s">
        <v>11</v>
      </c>
    </row>
    <row r="62" spans="1:5" ht="15.75" customHeight="1">
      <c r="A62" s="38"/>
      <c r="B62" s="155" t="s">
        <v>8</v>
      </c>
      <c r="C62" s="151"/>
      <c r="D62" s="193"/>
      <c r="E62" s="193"/>
    </row>
    <row r="63" spans="1:5" ht="13.5" customHeight="1">
      <c r="A63" s="38"/>
      <c r="B63" s="147" t="s">
        <v>22</v>
      </c>
      <c r="C63" s="153" t="s">
        <v>242</v>
      </c>
      <c r="D63" s="191" t="s">
        <v>11</v>
      </c>
      <c r="E63" s="191" t="s">
        <v>11</v>
      </c>
    </row>
    <row r="64" spans="1:5" ht="11.25">
      <c r="A64" s="38"/>
      <c r="B64" s="147" t="s">
        <v>243</v>
      </c>
      <c r="C64" s="153"/>
      <c r="D64" s="191" t="s">
        <v>11</v>
      </c>
      <c r="E64" s="191" t="s">
        <v>11</v>
      </c>
    </row>
    <row r="65" spans="1:5" ht="11.25">
      <c r="A65" s="38"/>
      <c r="B65" s="147" t="s">
        <v>230</v>
      </c>
      <c r="C65" s="153"/>
      <c r="D65" s="191" t="s">
        <v>11</v>
      </c>
      <c r="E65" s="191" t="s">
        <v>11</v>
      </c>
    </row>
    <row r="66" spans="1:5" ht="11.25">
      <c r="A66" s="38"/>
      <c r="B66" s="147" t="s">
        <v>233</v>
      </c>
      <c r="C66" s="153"/>
      <c r="D66" s="191" t="s">
        <v>11</v>
      </c>
      <c r="E66" s="191" t="s">
        <v>11</v>
      </c>
    </row>
    <row r="67" spans="1:5" ht="15" customHeight="1">
      <c r="A67" s="38"/>
      <c r="B67" s="147" t="s">
        <v>23</v>
      </c>
      <c r="C67" s="153" t="s">
        <v>244</v>
      </c>
      <c r="D67" s="191" t="s">
        <v>11</v>
      </c>
      <c r="E67" s="191" t="s">
        <v>11</v>
      </c>
    </row>
    <row r="68" spans="1:5" ht="15.75" customHeight="1">
      <c r="A68" s="38"/>
      <c r="B68" s="147" t="s">
        <v>243</v>
      </c>
      <c r="C68" s="153"/>
      <c r="D68" s="191" t="s">
        <v>11</v>
      </c>
      <c r="E68" s="191" t="s">
        <v>11</v>
      </c>
    </row>
    <row r="69" spans="1:5" ht="15.75" customHeight="1">
      <c r="A69" s="38"/>
      <c r="B69" s="147" t="s">
        <v>230</v>
      </c>
      <c r="C69" s="153"/>
      <c r="D69" s="191" t="s">
        <v>11</v>
      </c>
      <c r="E69" s="191" t="s">
        <v>11</v>
      </c>
    </row>
    <row r="70" spans="1:5" ht="16.5" customHeight="1">
      <c r="A70" s="38"/>
      <c r="B70" s="147" t="s">
        <v>233</v>
      </c>
      <c r="C70" s="153"/>
      <c r="D70" s="191" t="s">
        <v>11</v>
      </c>
      <c r="E70" s="191" t="s">
        <v>11</v>
      </c>
    </row>
    <row r="71" spans="1:5" ht="11.25">
      <c r="A71" s="38"/>
      <c r="B71" s="147" t="s">
        <v>24</v>
      </c>
      <c r="C71" s="153" t="s">
        <v>245</v>
      </c>
      <c r="D71" s="191" t="s">
        <v>11</v>
      </c>
      <c r="E71" s="191" t="s">
        <v>11</v>
      </c>
    </row>
    <row r="72" spans="1:5" ht="15" customHeight="1">
      <c r="A72" s="38"/>
      <c r="B72" s="147" t="s">
        <v>25</v>
      </c>
      <c r="C72" s="153" t="s">
        <v>246</v>
      </c>
      <c r="D72" s="191" t="s">
        <v>11</v>
      </c>
      <c r="E72" s="191" t="s">
        <v>11</v>
      </c>
    </row>
    <row r="73" spans="1:5" ht="21" customHeight="1">
      <c r="A73" s="38"/>
      <c r="B73" s="147" t="s">
        <v>243</v>
      </c>
      <c r="C73" s="156"/>
      <c r="D73" s="191" t="s">
        <v>11</v>
      </c>
      <c r="E73" s="191" t="s">
        <v>11</v>
      </c>
    </row>
    <row r="74" spans="1:5" ht="30.75" customHeight="1">
      <c r="A74" s="38"/>
      <c r="B74" s="147" t="s">
        <v>230</v>
      </c>
      <c r="C74" s="156"/>
      <c r="D74" s="191" t="s">
        <v>11</v>
      </c>
      <c r="E74" s="191" t="s">
        <v>11</v>
      </c>
    </row>
    <row r="75" spans="1:5" ht="26.25" customHeight="1">
      <c r="A75" s="38"/>
      <c r="B75" s="147" t="s">
        <v>233</v>
      </c>
      <c r="C75" s="156"/>
      <c r="D75" s="191" t="s">
        <v>11</v>
      </c>
      <c r="E75" s="191" t="s">
        <v>11</v>
      </c>
    </row>
    <row r="76" spans="2:5" ht="32.25" customHeight="1">
      <c r="B76" s="147" t="s">
        <v>26</v>
      </c>
      <c r="C76" s="153" t="s">
        <v>201</v>
      </c>
      <c r="D76" s="194" t="s">
        <v>11</v>
      </c>
      <c r="E76" s="194" t="s">
        <v>11</v>
      </c>
    </row>
    <row r="77" spans="2:5" ht="21" customHeight="1">
      <c r="B77" s="154" t="s">
        <v>247</v>
      </c>
      <c r="C77" s="149" t="s">
        <v>248</v>
      </c>
      <c r="D77" s="191" t="s">
        <v>11</v>
      </c>
      <c r="E77" s="191" t="s">
        <v>11</v>
      </c>
    </row>
    <row r="78" spans="2:5" ht="11.25">
      <c r="B78" s="155" t="s">
        <v>8</v>
      </c>
      <c r="C78" s="151"/>
      <c r="D78" s="193"/>
      <c r="E78" s="193"/>
    </row>
    <row r="79" spans="2:5" ht="11.25">
      <c r="B79" s="147" t="s">
        <v>249</v>
      </c>
      <c r="C79" s="153" t="s">
        <v>250</v>
      </c>
      <c r="D79" s="191" t="s">
        <v>11</v>
      </c>
      <c r="E79" s="191" t="s">
        <v>11</v>
      </c>
    </row>
    <row r="80" spans="2:5" ht="11.25">
      <c r="B80" s="147" t="s">
        <v>251</v>
      </c>
      <c r="C80" s="153" t="s">
        <v>252</v>
      </c>
      <c r="D80" s="191" t="s">
        <v>11</v>
      </c>
      <c r="E80" s="191" t="s">
        <v>11</v>
      </c>
    </row>
    <row r="81" spans="2:5" ht="11.25">
      <c r="B81" s="147" t="s">
        <v>253</v>
      </c>
      <c r="C81" s="153" t="s">
        <v>254</v>
      </c>
      <c r="D81" s="191" t="s">
        <v>11</v>
      </c>
      <c r="E81" s="191" t="s">
        <v>11</v>
      </c>
    </row>
    <row r="82" spans="2:5" ht="11.25">
      <c r="B82" s="147" t="s">
        <v>255</v>
      </c>
      <c r="C82" s="153" t="s">
        <v>256</v>
      </c>
      <c r="D82" s="191" t="s">
        <v>11</v>
      </c>
      <c r="E82" s="191" t="s">
        <v>11</v>
      </c>
    </row>
    <row r="83" spans="2:5" ht="11.25">
      <c r="B83" s="147" t="s">
        <v>257</v>
      </c>
      <c r="C83" s="153" t="s">
        <v>258</v>
      </c>
      <c r="D83" s="191" t="s">
        <v>11</v>
      </c>
      <c r="E83" s="191" t="s">
        <v>11</v>
      </c>
    </row>
    <row r="84" spans="2:5" ht="11.25">
      <c r="B84" s="157" t="s">
        <v>259</v>
      </c>
      <c r="C84" s="153" t="s">
        <v>204</v>
      </c>
      <c r="D84" s="195">
        <v>56734.55</v>
      </c>
      <c r="E84" s="195">
        <v>116157.95</v>
      </c>
    </row>
    <row r="85" spans="2:5" ht="19.5">
      <c r="B85" s="147" t="s">
        <v>364</v>
      </c>
      <c r="C85" s="153"/>
      <c r="D85" s="196"/>
      <c r="E85" s="196"/>
    </row>
    <row r="86" spans="2:5" ht="11.25">
      <c r="B86" s="147" t="s">
        <v>27</v>
      </c>
      <c r="C86" s="153" t="s">
        <v>205</v>
      </c>
      <c r="D86" s="191">
        <v>178.75</v>
      </c>
      <c r="E86" s="191">
        <v>500.38</v>
      </c>
    </row>
    <row r="87" spans="2:5" ht="11.25">
      <c r="B87" s="147" t="s">
        <v>365</v>
      </c>
      <c r="C87" s="153" t="s">
        <v>206</v>
      </c>
      <c r="D87" s="191">
        <v>323.13</v>
      </c>
      <c r="E87" s="191">
        <v>961.91</v>
      </c>
    </row>
    <row r="88" spans="2:5" ht="11.25">
      <c r="B88" s="147" t="s">
        <v>366</v>
      </c>
      <c r="C88" s="153" t="s">
        <v>260</v>
      </c>
      <c r="D88" s="191">
        <v>56232.68</v>
      </c>
      <c r="E88" s="191">
        <v>114695.66</v>
      </c>
    </row>
    <row r="89" spans="2:5" ht="11.25">
      <c r="B89" s="157" t="s">
        <v>367</v>
      </c>
      <c r="C89" s="153" t="s">
        <v>261</v>
      </c>
      <c r="D89" s="197">
        <v>56734.55</v>
      </c>
      <c r="E89" s="197">
        <v>116157.95</v>
      </c>
    </row>
    <row r="92" spans="2:5" ht="21" customHeight="1">
      <c r="B92" s="93" t="s">
        <v>28</v>
      </c>
      <c r="C92" s="94" t="s">
        <v>339</v>
      </c>
      <c r="D92" s="95"/>
      <c r="E92" s="95"/>
    </row>
    <row r="93" spans="2:5" ht="12">
      <c r="B93" s="95"/>
      <c r="C93" s="96"/>
      <c r="D93" s="95"/>
      <c r="E93" s="95"/>
    </row>
    <row r="94" spans="2:5" ht="12">
      <c r="B94" s="95"/>
      <c r="C94" s="96"/>
      <c r="D94" s="95"/>
      <c r="E94" s="95"/>
    </row>
    <row r="95" spans="2:5" ht="12">
      <c r="B95" s="95"/>
      <c r="C95" s="96"/>
      <c r="D95" s="95"/>
      <c r="E95" s="95"/>
    </row>
    <row r="96" spans="2:5" ht="12">
      <c r="B96" s="93" t="s">
        <v>189</v>
      </c>
      <c r="C96" s="94" t="s">
        <v>340</v>
      </c>
      <c r="D96" s="95"/>
      <c r="E96" s="95"/>
    </row>
    <row r="97" spans="2:5" ht="12">
      <c r="B97" s="95"/>
      <c r="C97" s="96"/>
      <c r="D97" s="95"/>
      <c r="E97" s="95"/>
    </row>
    <row r="98" spans="2:5" ht="12">
      <c r="B98" s="95"/>
      <c r="C98" s="96"/>
      <c r="D98" s="95"/>
      <c r="E98" s="95"/>
    </row>
    <row r="99" spans="2:5" ht="12">
      <c r="B99" s="95"/>
      <c r="C99" s="96"/>
      <c r="D99" s="95"/>
      <c r="E99" s="95"/>
    </row>
    <row r="100" spans="2:5" ht="12">
      <c r="B100" s="93" t="s">
        <v>272</v>
      </c>
      <c r="C100" s="94" t="s">
        <v>273</v>
      </c>
      <c r="D100" s="95"/>
      <c r="E100" s="95"/>
    </row>
    <row r="101" spans="2:5" ht="12">
      <c r="B101" s="95"/>
      <c r="C101" s="96"/>
      <c r="D101" s="95"/>
      <c r="E101" s="95"/>
    </row>
    <row r="102" spans="2:5" ht="12">
      <c r="B102" s="95"/>
      <c r="C102" s="96"/>
      <c r="D102" s="95"/>
      <c r="E102" s="95"/>
    </row>
    <row r="103" spans="2:5" ht="12">
      <c r="B103" s="95"/>
      <c r="C103" s="96"/>
      <c r="D103" s="95"/>
      <c r="E103" s="95"/>
    </row>
  </sheetData>
  <sheetProtection/>
  <mergeCells count="2">
    <mergeCell ref="B12:E12"/>
    <mergeCell ref="B13:E13"/>
  </mergeCells>
  <printOptions/>
  <pageMargins left="0.59" right="0.47" top="0.48" bottom="0.42" header="0.5" footer="0.4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Alexeenko</cp:lastModifiedBy>
  <cp:lastPrinted>2011-10-06T05:55:09Z</cp:lastPrinted>
  <dcterms:created xsi:type="dcterms:W3CDTF">2008-07-10T07:01:31Z</dcterms:created>
  <dcterms:modified xsi:type="dcterms:W3CDTF">2011-10-06T06:12:36Z</dcterms:modified>
  <cp:category/>
  <cp:version/>
  <cp:contentType/>
  <cp:contentStatus/>
  <cp:revision>1</cp:revision>
</cp:coreProperties>
</file>